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/>
  <mc:AlternateContent xmlns:mc="http://schemas.openxmlformats.org/markup-compatibility/2006">
    <mc:Choice Requires="x15">
      <x15ac:absPath xmlns:x15ac="http://schemas.microsoft.com/office/spreadsheetml/2010/11/ac" url="https://scoular-my.sharepoint.com/personal/agallagher_scoular_com/Documents/Desktop/Personal/Vball/PAL/2026/"/>
    </mc:Choice>
  </mc:AlternateContent>
  <xr:revisionPtr revIDLastSave="202" documentId="8_{1FCE3135-1D51-4561-BC22-D4B073CFFC8C}" xr6:coauthVersionLast="47" xr6:coauthVersionMax="47" xr10:uidLastSave="{A064DC46-2549-4779-A398-7B5C682B5CAE}"/>
  <bookViews>
    <workbookView xWindow="-28920" yWindow="-120" windowWidth="29040" windowHeight="15720" xr2:uid="{00000000-000D-0000-FFFF-FFFF00000000}"/>
  </bookViews>
  <sheets>
    <sheet name="2026 Summary" sheetId="2" r:id="rId1"/>
    <sheet name="3rd" sheetId="4" r:id="rId2"/>
    <sheet name="4th" sheetId="5" r:id="rId3"/>
    <sheet name="5th" sheetId="6" r:id="rId4"/>
    <sheet name="6th" sheetId="7" r:id="rId5"/>
    <sheet name="7th" sheetId="8" r:id="rId6"/>
    <sheet name="8th" sheetId="9" r:id="rId7"/>
  </sheets>
  <definedNames>
    <definedName name="_xlnm._FilterDatabase" localSheetId="0" hidden="1">'2026 Summary'!$A$1:$B$27</definedName>
    <definedName name="_xlnm._FilterDatabase" localSheetId="1" hidden="1">'3rd'!$A$1:$E$28</definedName>
    <definedName name="_xlnm._FilterDatabase" localSheetId="2" hidden="1">'4th'!$A$1:$E$54</definedName>
    <definedName name="_xlnm._FilterDatabase" localSheetId="3" hidden="1">'5th'!$A$1:$E$19</definedName>
    <definedName name="_xlnm._FilterDatabase" localSheetId="4" hidden="1">'6th'!$A$1:$E$48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36" i="2" l="1"/>
  <c r="C49" i="9"/>
  <c r="C47" i="9"/>
  <c r="C36" i="9"/>
  <c r="C25" i="9"/>
  <c r="C11" i="9"/>
  <c r="C41" i="8"/>
  <c r="C26" i="8"/>
  <c r="C11" i="8"/>
  <c r="C43" i="8" s="1"/>
  <c r="B35" i="2" s="1"/>
  <c r="B34" i="2"/>
  <c r="C49" i="7"/>
  <c r="C47" i="7"/>
  <c r="C36" i="7"/>
  <c r="C25" i="7"/>
  <c r="C10" i="7"/>
  <c r="B33" i="2"/>
  <c r="C42" i="6"/>
  <c r="C52" i="6"/>
  <c r="C32" i="6"/>
  <c r="C20" i="6"/>
  <c r="C22" i="6"/>
  <c r="C10" i="6"/>
  <c r="B32" i="2"/>
  <c r="B31" i="2"/>
  <c r="C52" i="5"/>
  <c r="C50" i="5"/>
  <c r="C37" i="5"/>
  <c r="C24" i="5"/>
  <c r="C12" i="5"/>
  <c r="C27" i="4"/>
  <c r="C13" i="4"/>
  <c r="C29" i="4"/>
  <c r="B37" i="2" l="1"/>
  <c r="C54" i="6"/>
  <c r="B28" i="2"/>
</calcChain>
</file>

<file path=xl/sharedStrings.xml><?xml version="1.0" encoding="utf-8"?>
<sst xmlns="http://schemas.openxmlformats.org/spreadsheetml/2006/main" count="1174" uniqueCount="473">
  <si>
    <t>Program Name</t>
  </si>
  <si>
    <t>Offer Description</t>
  </si>
  <si>
    <t>Customer Organization</t>
  </si>
  <si>
    <t>Enrollment - Team Name</t>
  </si>
  <si>
    <t>Head Coach Name</t>
  </si>
  <si>
    <t>PAL Volleyball - Fall 2026</t>
  </si>
  <si>
    <t>3rd Grade</t>
  </si>
  <si>
    <t>St. Robert Bellarmine Catholic School</t>
  </si>
  <si>
    <t>Emily Sideris</t>
  </si>
  <si>
    <t>Ellen Olechoski</t>
  </si>
  <si>
    <t>St. Albert Catholic School</t>
  </si>
  <si>
    <t>Saintes 3rd Gold</t>
  </si>
  <si>
    <t>TBD</t>
  </si>
  <si>
    <t>Saintes 3rd Green</t>
  </si>
  <si>
    <t>St. Stephen the Martyr Catholic School</t>
  </si>
  <si>
    <t>Kathy Gesch</t>
  </si>
  <si>
    <t>Christ the King Catholic School</t>
  </si>
  <si>
    <t>Jaclyn Kenney</t>
  </si>
  <si>
    <t>Beth Hawkins</t>
  </si>
  <si>
    <t>St. Thomas More Catholic School</t>
  </si>
  <si>
    <t xml:space="preserve">Amanda Zahm </t>
  </si>
  <si>
    <t>St. Margaret Mary Catholic School</t>
  </si>
  <si>
    <t>Liz Hegge</t>
  </si>
  <si>
    <t>4th Grade</t>
  </si>
  <si>
    <t>Abby Ridder</t>
  </si>
  <si>
    <t>Erin Russell</t>
  </si>
  <si>
    <t>April Ely</t>
  </si>
  <si>
    <t>Shane Elbert</t>
  </si>
  <si>
    <t>St. James Seton Catholic School</t>
  </si>
  <si>
    <t>Rebecca Toomsen</t>
  </si>
  <si>
    <t>Abbie Lamphere</t>
  </si>
  <si>
    <t>Kelly Brummer</t>
  </si>
  <si>
    <t>Marcia Tauriella</t>
  </si>
  <si>
    <t>Melanie Burke</t>
  </si>
  <si>
    <t>Lauren Goodman</t>
  </si>
  <si>
    <t xml:space="preserve">Stephanie Marco </t>
  </si>
  <si>
    <t>Molly Boden</t>
  </si>
  <si>
    <t>Margaret Villier</t>
  </si>
  <si>
    <t>Annie Gutierrez</t>
  </si>
  <si>
    <t>Lindsay Harm</t>
  </si>
  <si>
    <t>Meghan Potthoff</t>
  </si>
  <si>
    <t>Alex Kohlhaas</t>
  </si>
  <si>
    <t>Stef Venner</t>
  </si>
  <si>
    <t>Jenni Grove</t>
  </si>
  <si>
    <t>Stacie Roy</t>
  </si>
  <si>
    <t>Nicole Verraneault</t>
  </si>
  <si>
    <t>Stefani Ross</t>
  </si>
  <si>
    <t>Sara Nadgwick</t>
  </si>
  <si>
    <t>Our Lady of Lourdes Catholic School</t>
  </si>
  <si>
    <t>Haleigh Russell</t>
  </si>
  <si>
    <t>Ashley Sturgeon</t>
  </si>
  <si>
    <t>St. Cecilia Catholic School</t>
  </si>
  <si>
    <t>Maria Carlson</t>
  </si>
  <si>
    <t>Steven LaFleur</t>
  </si>
  <si>
    <t xml:space="preserve">Stefani Coleman </t>
  </si>
  <si>
    <t>Jocelyn Sweeney</t>
  </si>
  <si>
    <t>Kellie Hernandez</t>
  </si>
  <si>
    <t>Kim Garland</t>
  </si>
  <si>
    <t>Ashley Gillick</t>
  </si>
  <si>
    <t>Kim Williams</t>
  </si>
  <si>
    <t>Dana Ratcliff</t>
  </si>
  <si>
    <t>Erin Robak</t>
  </si>
  <si>
    <t>Erin Peters</t>
  </si>
  <si>
    <t>Jocelyn Robertshaw</t>
  </si>
  <si>
    <t xml:space="preserve">Andrea Carbonell </t>
  </si>
  <si>
    <t>Emily Mohs</t>
  </si>
  <si>
    <t>Brea Fanciullo</t>
  </si>
  <si>
    <t>Theresa Patil</t>
  </si>
  <si>
    <t>Nicole Lawson</t>
  </si>
  <si>
    <t>Mark Hill</t>
  </si>
  <si>
    <t>Jill Green</t>
  </si>
  <si>
    <t xml:space="preserve">Lindsey Sova </t>
  </si>
  <si>
    <t>Leah Hamilton</t>
  </si>
  <si>
    <t>Violet Clements</t>
  </si>
  <si>
    <t>Amanda Treiber</t>
  </si>
  <si>
    <t>Denise Leibert</t>
  </si>
  <si>
    <t>April Gamelin</t>
  </si>
  <si>
    <t>Steve Herdzina</t>
  </si>
  <si>
    <t>Kristine Pecha</t>
  </si>
  <si>
    <t>Kristine Martin</t>
  </si>
  <si>
    <t>Kelli Rudman</t>
  </si>
  <si>
    <t>Alison Johnson</t>
  </si>
  <si>
    <t>Karen Godfroy</t>
  </si>
  <si>
    <t>Pat Kelsey</t>
  </si>
  <si>
    <t>Rachel Wagner</t>
  </si>
  <si>
    <t>Crystal Anderson</t>
  </si>
  <si>
    <t>Ashley Gomez</t>
  </si>
  <si>
    <t>Michelle Gulbrandson</t>
  </si>
  <si>
    <t>Suzanne Hansen</t>
  </si>
  <si>
    <t>Karen Stevens</t>
  </si>
  <si>
    <t>Sts. Peter &amp; Paul Catholic School</t>
  </si>
  <si>
    <t>Hope Rojas</t>
  </si>
  <si>
    <t>Rachel Kraft</t>
  </si>
  <si>
    <t>Brooke Keller</t>
  </si>
  <si>
    <t>Olivia Bidroski</t>
  </si>
  <si>
    <t xml:space="preserve">Olivia Hamby </t>
  </si>
  <si>
    <t xml:space="preserve">Brett Owen </t>
  </si>
  <si>
    <t>Katie Krovance</t>
  </si>
  <si>
    <t>Holy Cross Catholic School</t>
  </si>
  <si>
    <t>Kari McElligott</t>
  </si>
  <si>
    <t>St. Vincent de Paul Catholic School</t>
  </si>
  <si>
    <t>Natalie Gonzales</t>
  </si>
  <si>
    <t>Lindsey Audino</t>
  </si>
  <si>
    <t>Melissa Baumgart</t>
  </si>
  <si>
    <t>Emily Smith</t>
  </si>
  <si>
    <t>Danielle Weidaur</t>
  </si>
  <si>
    <t>Blair Bonzynski</t>
  </si>
  <si>
    <t>Barb Cunningham</t>
  </si>
  <si>
    <t>Julia Storm</t>
  </si>
  <si>
    <t>Ibby Scholer</t>
  </si>
  <si>
    <t>Chris Kahrhoff</t>
  </si>
  <si>
    <t>Sallie Peters</t>
  </si>
  <si>
    <t>Sarah Volpone</t>
  </si>
  <si>
    <t>Phil McMillan</t>
  </si>
  <si>
    <t>Keri Dillon</t>
  </si>
  <si>
    <t>Christian Tripp</t>
  </si>
  <si>
    <t>Brooklyn Jones</t>
  </si>
  <si>
    <t>Ellen Osborne</t>
  </si>
  <si>
    <t>Katie Gannon</t>
  </si>
  <si>
    <t>Angie O'Conner</t>
  </si>
  <si>
    <t>Associated Org Name</t>
  </si>
  <si>
    <t>All Saints Catholic School</t>
  </si>
  <si>
    <t>Archbishop Bergan Catholic School</t>
  </si>
  <si>
    <t>Holy Name Catholic School</t>
  </si>
  <si>
    <t>Holy Spirit Plattsmouth</t>
  </si>
  <si>
    <t>Mary Our Queen Catholic School</t>
  </si>
  <si>
    <t>St. Bernadette Catholic School</t>
  </si>
  <si>
    <t>St. Columbkille Catholic School</t>
  </si>
  <si>
    <t>St. Gerald Catholic School</t>
  </si>
  <si>
    <t>St. Mary Bellevue Catholic School</t>
  </si>
  <si>
    <t>St. Patrick Elkhorn Catholic School</t>
  </si>
  <si>
    <t>St. Philip Neri Catholic School</t>
  </si>
  <si>
    <t>St. Pius-St. Leo Catholic School</t>
  </si>
  <si>
    <t>St. Wenceslaus Catholic School</t>
  </si>
  <si>
    <t>Fall 2026</t>
  </si>
  <si>
    <t>Ashley Petersen</t>
  </si>
  <si>
    <t>Emily McGuire</t>
  </si>
  <si>
    <t>Lindsey Hasenjager</t>
  </si>
  <si>
    <t>Meghan McCamy</t>
  </si>
  <si>
    <t>Mary Beth Wilwerding</t>
  </si>
  <si>
    <t>Jen Dilisio</t>
  </si>
  <si>
    <t>Ashlee Laux</t>
  </si>
  <si>
    <t>Amanda Lovercheck</t>
  </si>
  <si>
    <t>Michelle Dorwart</t>
  </si>
  <si>
    <t>Kelsey Goldsmith</t>
  </si>
  <si>
    <t>Erin Froschheiser</t>
  </si>
  <si>
    <t>Steve McGreer</t>
  </si>
  <si>
    <t>Juan Barria</t>
  </si>
  <si>
    <t>Ryleigh Reeson</t>
  </si>
  <si>
    <t>Sue Heaney</t>
  </si>
  <si>
    <t>Kristin Slykhuis</t>
  </si>
  <si>
    <t>Rachel Lopezrojas</t>
  </si>
  <si>
    <t>Erin Cucinotta</t>
  </si>
  <si>
    <t>Randi Carlini</t>
  </si>
  <si>
    <t>Jess Talkington</t>
  </si>
  <si>
    <t>Misha Nadeau</t>
  </si>
  <si>
    <t xml:space="preserve">Katie Bronson </t>
  </si>
  <si>
    <t>Allison Werner</t>
  </si>
  <si>
    <t>Liz Lyons</t>
  </si>
  <si>
    <t>Kayla Navin</t>
  </si>
  <si>
    <t>Teresa Emanuel</t>
  </si>
  <si>
    <t>Maggie Krejci</t>
  </si>
  <si>
    <t>Bridget Sawyer</t>
  </si>
  <si>
    <t>Kristi Huber</t>
  </si>
  <si>
    <t>Britni Delva</t>
  </si>
  <si>
    <t>Stephanie Nguyen</t>
  </si>
  <si>
    <t>Elizabeth Borisow</t>
  </si>
  <si>
    <t>Chad Buchan</t>
  </si>
  <si>
    <t>Tami Sova</t>
  </si>
  <si>
    <t xml:space="preserve">Brittany Burbach </t>
  </si>
  <si>
    <t>Betsy Schrack</t>
  </si>
  <si>
    <t>Mandy Ostdiek</t>
  </si>
  <si>
    <t>6th Grade</t>
  </si>
  <si>
    <t>Melissa Cupich</t>
  </si>
  <si>
    <t>Jen Ramey</t>
  </si>
  <si>
    <t>Megan Burdess</t>
  </si>
  <si>
    <t>Sarah Scott</t>
  </si>
  <si>
    <t>Ashley Wester</t>
  </si>
  <si>
    <t>Persephone Prochaska</t>
  </si>
  <si>
    <t>Kathy Yochum</t>
  </si>
  <si>
    <t>8th Grade</t>
  </si>
  <si>
    <t>Adam Bazer</t>
  </si>
  <si>
    <t>Ashley McCarville</t>
  </si>
  <si>
    <t>Christa Schieffer</t>
  </si>
  <si>
    <t>Amy Cheney</t>
  </si>
  <si>
    <t>Anna Zajicek</t>
  </si>
  <si>
    <t>Anna Revers</t>
  </si>
  <si>
    <t>Mallory Pole</t>
  </si>
  <si>
    <t>Molly Gegzna</t>
  </si>
  <si>
    <t>Lily Rempe</t>
  </si>
  <si>
    <t>Megan O'Brien</t>
  </si>
  <si>
    <t>Cheryl Nielsen</t>
  </si>
  <si>
    <t>Tami Kock</t>
  </si>
  <si>
    <t>Robyn Welch</t>
  </si>
  <si>
    <t>Andrea Biga</t>
  </si>
  <si>
    <t>Kahner Grady</t>
  </si>
  <si>
    <t>Allison Geiser</t>
  </si>
  <si>
    <t>Katie Goodman</t>
  </si>
  <si>
    <t>Rob Kresha</t>
  </si>
  <si>
    <t>Emily Bouckaert</t>
  </si>
  <si>
    <t>Kristy Zirngible</t>
  </si>
  <si>
    <t>Katie Hart</t>
  </si>
  <si>
    <t>Lindsey Collette</t>
  </si>
  <si>
    <t>Sarah Pinkelman</t>
  </si>
  <si>
    <t>Brigida Sautter</t>
  </si>
  <si>
    <t>Jaimee Backstrom</t>
  </si>
  <si>
    <t>Kelsey Saltz</t>
  </si>
  <si>
    <t>Erin Bass</t>
  </si>
  <si>
    <t>Bridget Sefranek</t>
  </si>
  <si>
    <t xml:space="preserve">Courtney Sullivan </t>
  </si>
  <si>
    <t>Emily Wentz</t>
  </si>
  <si>
    <t>Aimee Severa</t>
  </si>
  <si>
    <t>Josh Eldridge</t>
  </si>
  <si>
    <t>Maureen Willoughby</t>
  </si>
  <si>
    <t>Erick Maxwell</t>
  </si>
  <si>
    <t>X</t>
  </si>
  <si>
    <t>John Paul II</t>
  </si>
  <si>
    <t>Susie Philbin</t>
  </si>
  <si>
    <t>Gabe Gomez</t>
  </si>
  <si>
    <t>Kenzi Medeiros</t>
  </si>
  <si>
    <t>Mary Gurney</t>
  </si>
  <si>
    <t>Jonathan George</t>
  </si>
  <si>
    <t>Kristin Aliano</t>
  </si>
  <si>
    <t>Katy Roshone</t>
  </si>
  <si>
    <t>Ricardo Mota</t>
  </si>
  <si>
    <t>Mindy Kimble</t>
  </si>
  <si>
    <t>Angels 5th B</t>
  </si>
  <si>
    <t>Eduardo Riera</t>
  </si>
  <si>
    <t>John Paul II Academy</t>
  </si>
  <si>
    <t>Knights 3rd Talkington</t>
  </si>
  <si>
    <t>Crusaders 3rd Purple Kenney</t>
  </si>
  <si>
    <t>Mustangs 3rd McCarville</t>
  </si>
  <si>
    <t>Crusaders 3rd White Grady</t>
  </si>
  <si>
    <t>Spartans 3rd Green Hegge</t>
  </si>
  <si>
    <t>Cardinals 3rd Black Sideris</t>
  </si>
  <si>
    <t>Flames 3rd Gesch</t>
  </si>
  <si>
    <t>Eagles 3rd Audino</t>
  </si>
  <si>
    <t>Eagles 3rd Baumgart</t>
  </si>
  <si>
    <t>Crusaders 3rd Gold Hawkins</t>
  </si>
  <si>
    <t>Falcons 3rd McElligott</t>
  </si>
  <si>
    <t>Mustangs 3rd Schieffer</t>
  </si>
  <si>
    <t>Crusaders 3rd Blue Geiser</t>
  </si>
  <si>
    <t>Lions 3rd Nadeau</t>
  </si>
  <si>
    <t>Spartans 3rd White</t>
  </si>
  <si>
    <t>Panthers 3rd Gold Medeiros</t>
  </si>
  <si>
    <t>Cardinals 3rd Red Olechoski</t>
  </si>
  <si>
    <t>Bengals 3rd Gold Zahm</t>
  </si>
  <si>
    <t>Eagles 3rd Gonzales</t>
  </si>
  <si>
    <t>Knights 4th Sawyer</t>
  </si>
  <si>
    <t>Mustangs 4th Zajicek</t>
  </si>
  <si>
    <t>Crusaders 4th White Bouckaert</t>
  </si>
  <si>
    <t>Eagles 4th Toomsen</t>
  </si>
  <si>
    <t>Spartans 4th White Boden</t>
  </si>
  <si>
    <t>Angels 4th Krejci</t>
  </si>
  <si>
    <t>Cardinals 4th Red Russell</t>
  </si>
  <si>
    <t>Flames 4th Burke</t>
  </si>
  <si>
    <t>Eagles 4th Bonzynski</t>
  </si>
  <si>
    <t>Knights 4th Petersen</t>
  </si>
  <si>
    <t>Crusaders 4th Purple Goodman</t>
  </si>
  <si>
    <t>Mustangs 4th Revers</t>
  </si>
  <si>
    <t>Crusaders 4th Gray Kresha</t>
  </si>
  <si>
    <t>Lions 4th White Huber</t>
  </si>
  <si>
    <t>Eagles 4th Lamphere</t>
  </si>
  <si>
    <t>Angels 4th Lyons/Gowen</t>
  </si>
  <si>
    <t>Cardinals 4th Black Ridder</t>
  </si>
  <si>
    <t>Panthers 4th Black B</t>
  </si>
  <si>
    <t>Flames 4th Tauriella</t>
  </si>
  <si>
    <t>Knights 4th McCamy</t>
  </si>
  <si>
    <t>Saintes 4th Green Ely</t>
  </si>
  <si>
    <t>Crusaders 4th Blue Zirngible</t>
  </si>
  <si>
    <t>Spartans 4th Green Villier</t>
  </si>
  <si>
    <t>Angels 4th Navin</t>
  </si>
  <si>
    <t>Panthers 4th Gold Mota</t>
  </si>
  <si>
    <t>Flames 4th Brummer</t>
  </si>
  <si>
    <t>Knights 4th Hasenjager</t>
  </si>
  <si>
    <t>Falcons 4th Smith</t>
  </si>
  <si>
    <t>Ramblers 4th Goodman</t>
  </si>
  <si>
    <t>Mustangs 4th Cheney</t>
  </si>
  <si>
    <t>Saintes 4th Gold Elbert</t>
  </si>
  <si>
    <t>Lions 4th Blue Nadeau</t>
  </si>
  <si>
    <t>Spartans 4th Severa</t>
  </si>
  <si>
    <t>Angels 4th Emanuel</t>
  </si>
  <si>
    <t>Angels 4th Suing/Werner</t>
  </si>
  <si>
    <t>Bengals 4th Gold Marco</t>
  </si>
  <si>
    <t>Eagles 4th Weidaur</t>
  </si>
  <si>
    <t>Knights 4th McGuire</t>
  </si>
  <si>
    <t>Knights 5th Green Delva</t>
  </si>
  <si>
    <t>Crusaders 5th Gold Ross</t>
  </si>
  <si>
    <t>Saintes 5th Green Venner</t>
  </si>
  <si>
    <t>Eagles 5th Grove</t>
  </si>
  <si>
    <t>Angels 5th Gold Emanuel</t>
  </si>
  <si>
    <t>Cardinals 5th Harm</t>
  </si>
  <si>
    <t>Flames 5th Roy</t>
  </si>
  <si>
    <t>Eagles 5th Storm</t>
  </si>
  <si>
    <t>Falcons 5th Cunningham</t>
  </si>
  <si>
    <t>Mustangs 5th Pole</t>
  </si>
  <si>
    <t>Saintes 5th Gold Kohlhaas</t>
  </si>
  <si>
    <t>Crusaders 5th Hart</t>
  </si>
  <si>
    <t>Cardinals 5th Gutierrez</t>
  </si>
  <si>
    <t>Flames 5th Verraneault</t>
  </si>
  <si>
    <t>Eagles 5th Scholer</t>
  </si>
  <si>
    <t>Knights 5th Dilisio</t>
  </si>
  <si>
    <t>Griffins 5th Patil</t>
  </si>
  <si>
    <t>Crusaders 5th Collette</t>
  </si>
  <si>
    <t>Spartans 5th White Sweeney</t>
  </si>
  <si>
    <t>Eagles 5th Buchan</t>
  </si>
  <si>
    <t>Panthers 5th Gold George</t>
  </si>
  <si>
    <t>Cardinals 5th Potthoff</t>
  </si>
  <si>
    <t>Bengals 5th Gold Coleman</t>
  </si>
  <si>
    <t>Knights 5th White Borisow</t>
  </si>
  <si>
    <t>Mustangs 5th Rempe</t>
  </si>
  <si>
    <t>Eagles 5th Nadgwick</t>
  </si>
  <si>
    <t>Spartans 5th Green Hernandez</t>
  </si>
  <si>
    <t>Panthers 5th Black Aliano</t>
  </si>
  <si>
    <t>Flames 5th Sturgeon</t>
  </si>
  <si>
    <t>Eagles 5th Kahrhoff</t>
  </si>
  <si>
    <t>Knights 5th Lovercheck</t>
  </si>
  <si>
    <t>Crusaders 5th Purple LaFleur</t>
  </si>
  <si>
    <t>Mustangs 5th Gegzna</t>
  </si>
  <si>
    <t>Panthers 5th Russell</t>
  </si>
  <si>
    <t>Tigers 5th</t>
  </si>
  <si>
    <t>Spartans 5th Eldridge</t>
  </si>
  <si>
    <t>Angels 5th Green Nguyen</t>
  </si>
  <si>
    <t>Panthers 5th White Roshone</t>
  </si>
  <si>
    <t>Knights 5th Laux</t>
  </si>
  <si>
    <t>Angels 3rd Cucinotta</t>
  </si>
  <si>
    <t>Angels 3rd Carlini</t>
  </si>
  <si>
    <t>St. John Cardinals 4th</t>
  </si>
  <si>
    <t>Eagles 4th Luetkenhaus</t>
  </si>
  <si>
    <t>Pam Luetkenhaus</t>
  </si>
  <si>
    <t>Knights White 6th Burbach</t>
  </si>
  <si>
    <t>Mustangs 6th McCarville</t>
  </si>
  <si>
    <t>Crusaders 6th Pinkelman</t>
  </si>
  <si>
    <t>Angels 6th Gold Sova</t>
  </si>
  <si>
    <t>Cardinals 6th Garland</t>
  </si>
  <si>
    <t>Flames 6th Gillick</t>
  </si>
  <si>
    <t>Eagles 6th Peters</t>
  </si>
  <si>
    <t>Knights 6th Dorwart</t>
  </si>
  <si>
    <t>Knights 6th Green Ostdiek</t>
  </si>
  <si>
    <t>Crusaders 6th Gold Robertshaw</t>
  </si>
  <si>
    <t>Mustangs 6th O'Brien</t>
  </si>
  <si>
    <t>Saintes 6th Gold Williams</t>
  </si>
  <si>
    <t>Saintes 6th Green Ratcliff</t>
  </si>
  <si>
    <t>Crusaders 6th Sauter</t>
  </si>
  <si>
    <t>Eagles 6th Lamphere</t>
  </si>
  <si>
    <t>Spartans 6th Mohs</t>
  </si>
  <si>
    <t>Angels 6th Green Schrack</t>
  </si>
  <si>
    <t>Flames 6th Robak</t>
  </si>
  <si>
    <t>Tigers 6th Gold Carbonell</t>
  </si>
  <si>
    <t>Eagles 6th Volpone</t>
  </si>
  <si>
    <t>Knights 6th Goldsmith</t>
  </si>
  <si>
    <t>Ramblers 6th Backstrom</t>
  </si>
  <si>
    <t>Griffins 6th Patil</t>
  </si>
  <si>
    <t>Mustangs 6th Nielsen</t>
  </si>
  <si>
    <t>Cardinals 6th Carlson</t>
  </si>
  <si>
    <t>Eagles 6th Lawson</t>
  </si>
  <si>
    <t>Spartans 6th White</t>
  </si>
  <si>
    <t>Spartans 6th Willoughby</t>
  </si>
  <si>
    <t>Panthers 6th Gold Gurney</t>
  </si>
  <si>
    <t>Falcons 6th McMillan</t>
  </si>
  <si>
    <t>St. John Cardinals 6th Bronson</t>
  </si>
  <si>
    <t>Cardinals 6th Peters</t>
  </si>
  <si>
    <t>Crusaders 6th Saltz</t>
  </si>
  <si>
    <t>Lions 6th Huber</t>
  </si>
  <si>
    <t>Eagles 6th Buchan</t>
  </si>
  <si>
    <t>Cardinals 6th Fanciullo</t>
  </si>
  <si>
    <t>Flames 6th Hill</t>
  </si>
  <si>
    <t>Knights 6th Froschheiser</t>
  </si>
  <si>
    <t>Crusaders 7th Bass</t>
  </si>
  <si>
    <t>Spartans 7th Billier</t>
  </si>
  <si>
    <t>Angels 7th Gold Cupich</t>
  </si>
  <si>
    <t>Panthers 7th Gold Medeiros</t>
  </si>
  <si>
    <t>Cardinals 7th Green</t>
  </si>
  <si>
    <t>Tigers 7th Gold Sova</t>
  </si>
  <si>
    <t>Eagles 7th Storm</t>
  </si>
  <si>
    <t>Eagles 7th Dillon</t>
  </si>
  <si>
    <t>Knights 7th McGreer</t>
  </si>
  <si>
    <t>Falcons 7th Tripp</t>
  </si>
  <si>
    <t>Mustangs 7th Pole</t>
  </si>
  <si>
    <t>Panthers 7th Clements</t>
  </si>
  <si>
    <t>Saintes 7th Green Hamilton</t>
  </si>
  <si>
    <t>Tigers 7th</t>
  </si>
  <si>
    <t>Cardinals 7th Leibert</t>
  </si>
  <si>
    <t>Crusaders 7th Sefranek</t>
  </si>
  <si>
    <t>Lions 7th Burdess</t>
  </si>
  <si>
    <t>Angels 7th Green Ramey</t>
  </si>
  <si>
    <t>Flames 7th Treiber</t>
  </si>
  <si>
    <t>Flames 7th Herdzina</t>
  </si>
  <si>
    <t>Knights 7th Barria</t>
  </si>
  <si>
    <t>Angels 7th</t>
  </si>
  <si>
    <t>Crusaders 7th Gold Pecha</t>
  </si>
  <si>
    <t>Mustangs 7th Kock</t>
  </si>
  <si>
    <t>Saintes 7th Gold Hamilton</t>
  </si>
  <si>
    <t>Lions 7th Wester</t>
  </si>
  <si>
    <t>Eagles 7th Gamelin</t>
  </si>
  <si>
    <t>Spartans 7th</t>
  </si>
  <si>
    <t>Angels 7th White Scott</t>
  </si>
  <si>
    <t>Panthers 7th Black Gomez</t>
  </si>
  <si>
    <t>Tigers 7th Black Martin</t>
  </si>
  <si>
    <t>Eagles 7th Jones</t>
  </si>
  <si>
    <t>Knights 7th Reeson</t>
  </si>
  <si>
    <t>Angels 8th Gold Sova</t>
  </si>
  <si>
    <t>Cardinals 8th Rudman</t>
  </si>
  <si>
    <t>Flames 8th Johnson</t>
  </si>
  <si>
    <t>Tigers 8th Gold Godfroy</t>
  </si>
  <si>
    <t>Eagles 8th Osborne</t>
  </si>
  <si>
    <t>Eagles 8th Gannon</t>
  </si>
  <si>
    <t>Knights 8th Heaney</t>
  </si>
  <si>
    <t>Crusaders 8th Gold Hansen</t>
  </si>
  <si>
    <t>Mustangs 8th Welch</t>
  </si>
  <si>
    <t>Panthers 8th Gomez</t>
  </si>
  <si>
    <t>Saintes 8th Green Wagner</t>
  </si>
  <si>
    <t>Tigers 8th</t>
  </si>
  <si>
    <t>Crusaders 8th Sullivan</t>
  </si>
  <si>
    <t>Lions 8th Yochum</t>
  </si>
  <si>
    <t>Eagles 8th Anderson</t>
  </si>
  <si>
    <t>Angels 8th Green Prochaska</t>
  </si>
  <si>
    <t>Eagles 8th Bazer</t>
  </si>
  <si>
    <t>Panthers 8th Gold Philbin</t>
  </si>
  <si>
    <t>Flames 8th Gulbrandson</t>
  </si>
  <si>
    <t>Knights 8th Slykhuis</t>
  </si>
  <si>
    <t>Crusaders 8th Purple Hamby</t>
  </si>
  <si>
    <t>Ramblers 8th Goodman</t>
  </si>
  <si>
    <t>Mustangs 8th Biga</t>
  </si>
  <si>
    <t>Cardinals 8th Bidroski</t>
  </si>
  <si>
    <t>Spartans 8th Krovance</t>
  </si>
  <si>
    <t>Panthers 8th Black Gomez</t>
  </si>
  <si>
    <t>Cardinals 8th Kelsey</t>
  </si>
  <si>
    <t>Tigers 8th Black Owen</t>
  </si>
  <si>
    <t>Eagles 8th Volpone</t>
  </si>
  <si>
    <t>Falcons 8th O'Conner</t>
  </si>
  <si>
    <t>Griffins 8th Kraft</t>
  </si>
  <si>
    <t>Saintes 8th Gold Kohlhaas</t>
  </si>
  <si>
    <t>Crusaders 8th Wentz</t>
  </si>
  <si>
    <t>Spartans 8th Maxwell</t>
  </si>
  <si>
    <t>Cardinals 8th Stevens</t>
  </si>
  <si>
    <t>Flames 8th Keller</t>
  </si>
  <si>
    <t>Knights 8th Lopezrojas</t>
  </si>
  <si>
    <t>Saints 8th Rojas</t>
  </si>
  <si>
    <t>Crusaders 4th Gold Goodman</t>
  </si>
  <si>
    <t>Tigers 4th</t>
  </si>
  <si>
    <t>Spartans 8th Sweeney</t>
  </si>
  <si>
    <t>Gym Availability/ Team Conflicts Received</t>
  </si>
  <si>
    <t>Division</t>
  </si>
  <si>
    <t>Organization</t>
  </si>
  <si>
    <t>Team Name</t>
  </si>
  <si>
    <t>3rd Grade Group I</t>
  </si>
  <si>
    <t>3rd Grade Group II</t>
  </si>
  <si>
    <t>4th Grade Group I</t>
  </si>
  <si>
    <t>4th Grade Group II</t>
  </si>
  <si>
    <t>4th Grade Group III</t>
  </si>
  <si>
    <t>4th Grade Group IV</t>
  </si>
  <si>
    <t>Teams by Grade:</t>
  </si>
  <si>
    <t>5th Grade</t>
  </si>
  <si>
    <t>7th Grade</t>
  </si>
  <si>
    <t>5th Grade A Group I</t>
  </si>
  <si>
    <t>5th Grade A Group II</t>
  </si>
  <si>
    <t>5th Grade B Group I</t>
  </si>
  <si>
    <t>5th Grade B Group II</t>
  </si>
  <si>
    <t>5th Grade B Group III</t>
  </si>
  <si>
    <t>6th Grade A</t>
  </si>
  <si>
    <t>6th Grade B Group I</t>
  </si>
  <si>
    <t>6th Grade B Group II</t>
  </si>
  <si>
    <t>Total Teams Registered by Org</t>
  </si>
  <si>
    <t>Total Teams by Grade</t>
  </si>
  <si>
    <t>6th Grade AAA-AA</t>
  </si>
  <si>
    <t>7th Grade AAA-AA</t>
  </si>
  <si>
    <t>7th Grade A</t>
  </si>
  <si>
    <t>7th Grade B</t>
  </si>
  <si>
    <t>8th Grade AAA-AA</t>
  </si>
  <si>
    <t>8th Grade A</t>
  </si>
  <si>
    <t>8th Grade B Group I</t>
  </si>
  <si>
    <t>8th Grade B Group II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</si>
</sst>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(* #,##0.00_);_(* \(#,##0.00\);_(* &quot;-&quot;??_);_(@_)"/>
    <numFmt numFmtId="165" formatCode="_(* #,##0_);_(* \(#,##0\);_(* &quot;-&quot;??_);_(@_)"/>
  </numFmts>
  <fonts count="8" x14ac:knownFonts="1">
    <font>
      <sz val="11"/>
      <name val="Calibri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</font>
    <font>
      <b/>
      <sz val="11"/>
      <color theme="1"/>
      <name val="Calibri"/>
      <family val="2"/>
      <scheme val="minor"/>
    </font>
    <font>
      <b/>
      <sz val="11"/>
      <name val="Calibri"/>
      <family val="2"/>
    </font>
    <font>
      <sz val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43" fontId="4" fillId="0" borderId="0" applyFont="0" applyFill="0" applyBorder="0" applyAlignment="0" applyProtection="0"/>
    <xf numFmtId="0" fontId="3" fillId="0" borderId="0"/>
  </cellStyleXfs>
  <cellXfs count="19">
    <xf numFmtId="0" fontId="0" fillId="0" borderId="0" xfId="0"/>
    <xf numFmtId="0" fontId="5" fillId="0" borderId="0" xfId="2" applyFont="1"/>
    <xf numFmtId="0" fontId="3" fillId="0" borderId="0" xfId="2"/>
    <xf numFmtId="165" fontId="3" fillId="0" borderId="0" xfId="1" applyNumberFormat="1" applyFont="1"/>
    <xf numFmtId="165" fontId="5" fillId="0" borderId="0" xfId="1" applyNumberFormat="1" applyFont="1"/>
    <xf numFmtId="165" fontId="3" fillId="0" borderId="0" xfId="1" applyNumberFormat="1" applyFont="1" applyFill="1"/>
    <xf numFmtId="0" fontId="5" fillId="0" borderId="0" xfId="2" applyFont="1" applyAlignment="1">
      <alignment horizontal="center"/>
    </xf>
    <xf numFmtId="0" fontId="3" fillId="0" borderId="0" xfId="2" applyAlignment="1">
      <alignment horizontal="center"/>
    </xf>
    <xf numFmtId="0" fontId="0" fillId="0" borderId="0" xfId="0" applyAlignment="1">
      <alignment horizontal="center"/>
    </xf>
    <xf numFmtId="0" fontId="2" fillId="0" borderId="0" xfId="2" applyFont="1" applyAlignment="1">
      <alignment horizontal="center"/>
    </xf>
    <xf numFmtId="0" fontId="2" fillId="0" borderId="0" xfId="2" applyFont="1"/>
    <xf numFmtId="0" fontId="6" fillId="0" borderId="0" xfId="0" applyFont="1"/>
    <xf numFmtId="0" fontId="4" fillId="0" borderId="0" xfId="0" applyFont="1"/>
    <xf numFmtId="0" fontId="5" fillId="0" borderId="0" xfId="2" applyFont="1" applyAlignment="1">
      <alignment horizontal="center" wrapText="1"/>
    </xf>
    <xf numFmtId="0" fontId="5" fillId="0" borderId="0" xfId="2" applyFont="1" applyFill="1"/>
    <xf numFmtId="165" fontId="5" fillId="0" borderId="0" xfId="1" applyNumberFormat="1" applyFont="1" applyFill="1"/>
    <xf numFmtId="0" fontId="6" fillId="2" borderId="0" xfId="0" applyFont="1" applyFill="1"/>
    <xf numFmtId="0" fontId="1" fillId="0" borderId="0" xfId="2" applyFont="1"/>
    <xf numFmtId="165" fontId="3" fillId="0" borderId="1" xfId="1" applyNumberFormat="1" applyFont="1" applyBorder="1"/>
  </cellXfs>
  <cellStyles count="3">
    <cellStyle name="Comma" xfId="1" builtinId="3"/>
    <cellStyle name="Normal" xfId="0" builtinId="0"/>
    <cellStyle name="Normal 2" xfId="2" xr:uid="{4104F5B7-F6E4-4EB6-B5D3-A0592FC0991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412AA1-4850-4C5B-86AF-E96F282107D9}">
  <dimension ref="A1:D37"/>
  <sheetViews>
    <sheetView tabSelected="1" zoomScale="90" zoomScaleNormal="90" workbookViewId="0">
      <pane ySplit="1" topLeftCell="A2" activePane="bottomLeft" state="frozen"/>
      <selection pane="bottomLeft" activeCell="A39" sqref="A39"/>
    </sheetView>
  </sheetViews>
  <sheetFormatPr defaultRowHeight="14.5" x14ac:dyDescent="0.35"/>
  <cols>
    <col min="1" max="1" width="37.81640625" style="2" bestFit="1" customWidth="1"/>
    <col min="2" max="2" width="11" style="3" bestFit="1" customWidth="1"/>
    <col min="3" max="3" width="18.90625" style="7" customWidth="1"/>
    <col min="4" max="16384" width="8.7265625" style="2"/>
  </cols>
  <sheetData>
    <row r="1" spans="1:4" s="1" customFormat="1" ht="43.5" x14ac:dyDescent="0.35">
      <c r="A1" s="14" t="s">
        <v>120</v>
      </c>
      <c r="B1" s="15" t="s">
        <v>134</v>
      </c>
      <c r="C1" s="13" t="s">
        <v>442</v>
      </c>
    </row>
    <row r="2" spans="1:4" x14ac:dyDescent="0.35">
      <c r="A2" s="2" t="s">
        <v>121</v>
      </c>
      <c r="B2" s="3">
        <v>2</v>
      </c>
      <c r="C2" s="9" t="s">
        <v>215</v>
      </c>
    </row>
    <row r="3" spans="1:4" x14ac:dyDescent="0.35">
      <c r="A3" s="2" t="s">
        <v>122</v>
      </c>
      <c r="B3" s="5">
        <v>6</v>
      </c>
      <c r="C3" s="8" t="s">
        <v>215</v>
      </c>
      <c r="D3"/>
    </row>
    <row r="4" spans="1:4" x14ac:dyDescent="0.35">
      <c r="A4" s="2" t="s">
        <v>16</v>
      </c>
      <c r="B4" s="3">
        <v>10</v>
      </c>
      <c r="C4" s="8" t="s">
        <v>215</v>
      </c>
      <c r="D4"/>
    </row>
    <row r="5" spans="1:4" x14ac:dyDescent="0.35">
      <c r="A5" s="2" t="s">
        <v>98</v>
      </c>
      <c r="B5" s="3">
        <v>6</v>
      </c>
      <c r="C5" s="8" t="s">
        <v>215</v>
      </c>
      <c r="D5"/>
    </row>
    <row r="6" spans="1:4" x14ac:dyDescent="0.35">
      <c r="A6" s="2" t="s">
        <v>123</v>
      </c>
      <c r="B6" s="3">
        <v>3</v>
      </c>
      <c r="C6" s="8" t="s">
        <v>215</v>
      </c>
      <c r="D6" s="10"/>
    </row>
    <row r="7" spans="1:4" x14ac:dyDescent="0.35">
      <c r="A7" s="2" t="s">
        <v>124</v>
      </c>
      <c r="B7" s="3">
        <v>2</v>
      </c>
      <c r="C7" s="8" t="s">
        <v>215</v>
      </c>
      <c r="D7"/>
    </row>
    <row r="8" spans="1:4" x14ac:dyDescent="0.35">
      <c r="A8" s="10" t="s">
        <v>216</v>
      </c>
      <c r="B8" s="3">
        <v>3</v>
      </c>
      <c r="C8" s="8" t="s">
        <v>215</v>
      </c>
      <c r="D8"/>
    </row>
    <row r="9" spans="1:4" x14ac:dyDescent="0.35">
      <c r="A9" s="2" t="s">
        <v>125</v>
      </c>
      <c r="B9" s="3">
        <v>15</v>
      </c>
      <c r="C9" s="8" t="s">
        <v>215</v>
      </c>
      <c r="D9"/>
    </row>
    <row r="10" spans="1:4" x14ac:dyDescent="0.35">
      <c r="A10" s="2" t="s">
        <v>48</v>
      </c>
      <c r="B10" s="3">
        <v>3</v>
      </c>
      <c r="C10" s="8" t="s">
        <v>215</v>
      </c>
      <c r="D10"/>
    </row>
    <row r="11" spans="1:4" x14ac:dyDescent="0.35">
      <c r="A11" s="2" t="s">
        <v>10</v>
      </c>
      <c r="B11" s="3">
        <v>12</v>
      </c>
      <c r="C11" s="8" t="s">
        <v>215</v>
      </c>
      <c r="D11"/>
    </row>
    <row r="12" spans="1:4" x14ac:dyDescent="0.35">
      <c r="A12" s="2" t="s">
        <v>126</v>
      </c>
      <c r="B12" s="3">
        <v>4</v>
      </c>
      <c r="C12" s="8" t="s">
        <v>215</v>
      </c>
      <c r="D12"/>
    </row>
    <row r="13" spans="1:4" x14ac:dyDescent="0.35">
      <c r="A13" s="2" t="s">
        <v>51</v>
      </c>
      <c r="B13" s="3">
        <v>4</v>
      </c>
      <c r="C13" s="8" t="s">
        <v>215</v>
      </c>
      <c r="D13"/>
    </row>
    <row r="14" spans="1:4" x14ac:dyDescent="0.35">
      <c r="A14" s="2" t="s">
        <v>127</v>
      </c>
      <c r="B14" s="3">
        <v>14</v>
      </c>
      <c r="C14" s="8" t="s">
        <v>215</v>
      </c>
      <c r="D14"/>
    </row>
    <row r="15" spans="1:4" x14ac:dyDescent="0.35">
      <c r="A15" s="2" t="s">
        <v>128</v>
      </c>
      <c r="B15" s="5">
        <v>7</v>
      </c>
      <c r="C15" s="8" t="s">
        <v>215</v>
      </c>
      <c r="D15"/>
    </row>
    <row r="16" spans="1:4" x14ac:dyDescent="0.35">
      <c r="A16" s="2" t="s">
        <v>28</v>
      </c>
      <c r="B16" s="3">
        <v>8</v>
      </c>
      <c r="C16" s="8" t="s">
        <v>215</v>
      </c>
      <c r="D16"/>
    </row>
    <row r="17" spans="1:4" x14ac:dyDescent="0.35">
      <c r="A17" s="2" t="s">
        <v>21</v>
      </c>
      <c r="B17" s="3">
        <v>12</v>
      </c>
      <c r="C17" s="8" t="s">
        <v>215</v>
      </c>
      <c r="D17"/>
    </row>
    <row r="18" spans="1:4" x14ac:dyDescent="0.35">
      <c r="A18" s="2" t="s">
        <v>129</v>
      </c>
      <c r="B18" s="5">
        <v>4</v>
      </c>
      <c r="C18" s="8" t="s">
        <v>215</v>
      </c>
      <c r="D18"/>
    </row>
    <row r="19" spans="1:4" x14ac:dyDescent="0.35">
      <c r="A19" s="2" t="s">
        <v>130</v>
      </c>
      <c r="B19" s="5">
        <v>16</v>
      </c>
      <c r="C19" s="8" t="s">
        <v>215</v>
      </c>
      <c r="D19"/>
    </row>
    <row r="20" spans="1:4" x14ac:dyDescent="0.35">
      <c r="A20" s="2" t="s">
        <v>131</v>
      </c>
      <c r="B20" s="5">
        <v>3</v>
      </c>
      <c r="C20" s="8" t="s">
        <v>215</v>
      </c>
      <c r="D20"/>
    </row>
    <row r="21" spans="1:4" x14ac:dyDescent="0.35">
      <c r="A21" s="2" t="s">
        <v>132</v>
      </c>
      <c r="B21" s="3">
        <v>11</v>
      </c>
      <c r="C21" s="9" t="s">
        <v>215</v>
      </c>
      <c r="D21" s="10"/>
    </row>
    <row r="22" spans="1:4" x14ac:dyDescent="0.35">
      <c r="A22" s="2" t="s">
        <v>7</v>
      </c>
      <c r="B22" s="3">
        <v>13</v>
      </c>
      <c r="C22" s="8" t="s">
        <v>215</v>
      </c>
      <c r="D22"/>
    </row>
    <row r="23" spans="1:4" x14ac:dyDescent="0.35">
      <c r="A23" s="2" t="s">
        <v>14</v>
      </c>
      <c r="B23" s="3">
        <v>15</v>
      </c>
      <c r="C23" s="8" t="s">
        <v>215</v>
      </c>
      <c r="D23"/>
    </row>
    <row r="24" spans="1:4" x14ac:dyDescent="0.35">
      <c r="A24" s="2" t="s">
        <v>19</v>
      </c>
      <c r="B24" s="3">
        <v>8</v>
      </c>
      <c r="C24" s="8" t="s">
        <v>215</v>
      </c>
      <c r="D24"/>
    </row>
    <row r="25" spans="1:4" x14ac:dyDescent="0.35">
      <c r="A25" s="2" t="s">
        <v>100</v>
      </c>
      <c r="B25" s="3">
        <v>18</v>
      </c>
      <c r="C25" s="8" t="s">
        <v>215</v>
      </c>
      <c r="D25"/>
    </row>
    <row r="26" spans="1:4" x14ac:dyDescent="0.35">
      <c r="A26" s="2" t="s">
        <v>133</v>
      </c>
      <c r="B26" s="3">
        <v>16</v>
      </c>
      <c r="C26" s="8" t="s">
        <v>215</v>
      </c>
      <c r="D26"/>
    </row>
    <row r="27" spans="1:4" x14ac:dyDescent="0.35">
      <c r="A27" s="2" t="s">
        <v>90</v>
      </c>
      <c r="B27" s="18">
        <v>1</v>
      </c>
      <c r="C27" s="8" t="s">
        <v>215</v>
      </c>
      <c r="D27"/>
    </row>
    <row r="28" spans="1:4" s="1" customFormat="1" x14ac:dyDescent="0.35">
      <c r="A28" s="1" t="s">
        <v>463</v>
      </c>
      <c r="B28" s="4">
        <f>SUM(B2:B27)</f>
        <v>216</v>
      </c>
      <c r="C28" s="7"/>
      <c r="D28" s="2"/>
    </row>
    <row r="29" spans="1:4" x14ac:dyDescent="0.35">
      <c r="C29" s="6"/>
      <c r="D29" s="1"/>
    </row>
    <row r="30" spans="1:4" x14ac:dyDescent="0.35">
      <c r="A30" s="1" t="s">
        <v>452</v>
      </c>
    </row>
    <row r="31" spans="1:4" x14ac:dyDescent="0.35">
      <c r="A31" s="17" t="s">
        <v>6</v>
      </c>
      <c r="B31" s="3">
        <f>'3rd'!C29</f>
        <v>23</v>
      </c>
    </row>
    <row r="32" spans="1:4" x14ac:dyDescent="0.35">
      <c r="A32" s="17" t="s">
        <v>23</v>
      </c>
      <c r="B32" s="3">
        <f>'4th'!C52</f>
        <v>42</v>
      </c>
    </row>
    <row r="33" spans="1:2" x14ac:dyDescent="0.35">
      <c r="A33" s="17" t="s">
        <v>453</v>
      </c>
      <c r="B33" s="3">
        <f>'5th'!C22+'5th'!C54</f>
        <v>40</v>
      </c>
    </row>
    <row r="34" spans="1:2" x14ac:dyDescent="0.35">
      <c r="A34" s="17" t="s">
        <v>172</v>
      </c>
      <c r="B34" s="3">
        <f>'6th'!C49</f>
        <v>39</v>
      </c>
    </row>
    <row r="35" spans="1:2" x14ac:dyDescent="0.35">
      <c r="A35" s="17" t="s">
        <v>454</v>
      </c>
      <c r="B35" s="3">
        <f>'7th'!C43</f>
        <v>33</v>
      </c>
    </row>
    <row r="36" spans="1:2" x14ac:dyDescent="0.35">
      <c r="A36" s="17" t="s">
        <v>180</v>
      </c>
      <c r="B36" s="18">
        <f>'8th'!C49</f>
        <v>39</v>
      </c>
    </row>
    <row r="37" spans="1:2" x14ac:dyDescent="0.35">
      <c r="A37" s="1" t="s">
        <v>464</v>
      </c>
      <c r="B37" s="4">
        <f>SUM(B31:B36)</f>
        <v>216</v>
      </c>
    </row>
  </sheetData>
  <phoneticPr fontId="7" type="noConversion"/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B600CE-49BF-49AF-B0A4-7C00A213CEBA}">
  <dimension ref="A1:E31"/>
  <sheetViews>
    <sheetView zoomScale="80" zoomScaleNormal="80" workbookViewId="0">
      <selection activeCell="E5" sqref="E5"/>
    </sheetView>
  </sheetViews>
  <sheetFormatPr defaultRowHeight="14.5" x14ac:dyDescent="0.35"/>
  <cols>
    <col min="1" max="1" width="27.36328125" customWidth="1"/>
    <col min="2" max="2" width="18.6328125" customWidth="1"/>
    <col min="3" max="3" width="37.08984375" bestFit="1" customWidth="1"/>
    <col min="4" max="4" width="28.7265625" customWidth="1"/>
    <col min="5" max="5" width="18.36328125" bestFit="1" customWidth="1"/>
  </cols>
  <sheetData>
    <row r="1" spans="1:5" s="11" customFormat="1" x14ac:dyDescent="0.35">
      <c r="A1" s="11" t="s">
        <v>0</v>
      </c>
      <c r="B1" s="11" t="s">
        <v>443</v>
      </c>
      <c r="C1" s="11" t="s">
        <v>444</v>
      </c>
      <c r="D1" s="11" t="s">
        <v>445</v>
      </c>
      <c r="E1" s="11" t="s">
        <v>4</v>
      </c>
    </row>
    <row r="2" spans="1:5" x14ac:dyDescent="0.35">
      <c r="A2" t="s">
        <v>5</v>
      </c>
      <c r="B2" s="12" t="s">
        <v>446</v>
      </c>
      <c r="C2" t="s">
        <v>122</v>
      </c>
      <c r="D2" t="s">
        <v>229</v>
      </c>
      <c r="E2" t="s">
        <v>154</v>
      </c>
    </row>
    <row r="3" spans="1:5" x14ac:dyDescent="0.35">
      <c r="A3" t="s">
        <v>5</v>
      </c>
      <c r="B3" s="12" t="s">
        <v>446</v>
      </c>
      <c r="C3" t="s">
        <v>16</v>
      </c>
      <c r="D3" t="s">
        <v>230</v>
      </c>
      <c r="E3" t="s">
        <v>17</v>
      </c>
    </row>
    <row r="4" spans="1:5" x14ac:dyDescent="0.35">
      <c r="A4" t="s">
        <v>5</v>
      </c>
      <c r="B4" s="12" t="s">
        <v>446</v>
      </c>
      <c r="C4" t="s">
        <v>125</v>
      </c>
      <c r="D4" t="s">
        <v>231</v>
      </c>
      <c r="E4" t="s">
        <v>182</v>
      </c>
    </row>
    <row r="5" spans="1:5" x14ac:dyDescent="0.35">
      <c r="A5" t="s">
        <v>5</v>
      </c>
      <c r="B5" s="12" t="s">
        <v>446</v>
      </c>
      <c r="C5" t="s">
        <v>10</v>
      </c>
      <c r="D5" t="s">
        <v>11</v>
      </c>
      <c r="E5" s="16" t="s">
        <v>12</v>
      </c>
    </row>
    <row r="6" spans="1:5" x14ac:dyDescent="0.35">
      <c r="A6" t="s">
        <v>5</v>
      </c>
      <c r="B6" s="12" t="s">
        <v>446</v>
      </c>
      <c r="C6" t="s">
        <v>127</v>
      </c>
      <c r="D6" t="s">
        <v>232</v>
      </c>
      <c r="E6" t="s">
        <v>195</v>
      </c>
    </row>
    <row r="7" spans="1:5" x14ac:dyDescent="0.35">
      <c r="A7" t="s">
        <v>5</v>
      </c>
      <c r="B7" s="12" t="s">
        <v>446</v>
      </c>
      <c r="C7" t="s">
        <v>21</v>
      </c>
      <c r="D7" t="s">
        <v>233</v>
      </c>
      <c r="E7" t="s">
        <v>22</v>
      </c>
    </row>
    <row r="8" spans="1:5" x14ac:dyDescent="0.35">
      <c r="A8" t="s">
        <v>5</v>
      </c>
      <c r="B8" s="12" t="s">
        <v>446</v>
      </c>
      <c r="C8" t="s">
        <v>130</v>
      </c>
      <c r="D8" t="s">
        <v>325</v>
      </c>
      <c r="E8" t="s">
        <v>152</v>
      </c>
    </row>
    <row r="9" spans="1:5" x14ac:dyDescent="0.35">
      <c r="A9" t="s">
        <v>5</v>
      </c>
      <c r="B9" s="12" t="s">
        <v>446</v>
      </c>
      <c r="C9" t="s">
        <v>7</v>
      </c>
      <c r="D9" t="s">
        <v>234</v>
      </c>
      <c r="E9" t="s">
        <v>8</v>
      </c>
    </row>
    <row r="10" spans="1:5" x14ac:dyDescent="0.35">
      <c r="A10" t="s">
        <v>5</v>
      </c>
      <c r="B10" s="12" t="s">
        <v>446</v>
      </c>
      <c r="C10" t="s">
        <v>14</v>
      </c>
      <c r="D10" t="s">
        <v>235</v>
      </c>
      <c r="E10" t="s">
        <v>15</v>
      </c>
    </row>
    <row r="11" spans="1:5" x14ac:dyDescent="0.35">
      <c r="A11" t="s">
        <v>5</v>
      </c>
      <c r="B11" s="12" t="s">
        <v>446</v>
      </c>
      <c r="C11" t="s">
        <v>100</v>
      </c>
      <c r="D11" t="s">
        <v>236</v>
      </c>
      <c r="E11" t="s">
        <v>102</v>
      </c>
    </row>
    <row r="12" spans="1:5" x14ac:dyDescent="0.35">
      <c r="A12" t="s">
        <v>5</v>
      </c>
      <c r="B12" s="12" t="s">
        <v>446</v>
      </c>
      <c r="C12" t="s">
        <v>100</v>
      </c>
      <c r="D12" t="s">
        <v>237</v>
      </c>
      <c r="E12" t="s">
        <v>103</v>
      </c>
    </row>
    <row r="13" spans="1:5" x14ac:dyDescent="0.35">
      <c r="C13" s="11">
        <f>COUNTA(C2:C12)</f>
        <v>11</v>
      </c>
    </row>
    <row r="15" spans="1:5" x14ac:dyDescent="0.35">
      <c r="A15" t="s">
        <v>5</v>
      </c>
      <c r="B15" s="12" t="s">
        <v>447</v>
      </c>
      <c r="C15" t="s">
        <v>16</v>
      </c>
      <c r="D15" t="s">
        <v>238</v>
      </c>
      <c r="E15" t="s">
        <v>18</v>
      </c>
    </row>
    <row r="16" spans="1:5" x14ac:dyDescent="0.35">
      <c r="A16" t="s">
        <v>5</v>
      </c>
      <c r="B16" s="12" t="s">
        <v>447</v>
      </c>
      <c r="C16" t="s">
        <v>98</v>
      </c>
      <c r="D16" t="s">
        <v>239</v>
      </c>
      <c r="E16" t="s">
        <v>99</v>
      </c>
    </row>
    <row r="17" spans="1:5" x14ac:dyDescent="0.35">
      <c r="A17" t="s">
        <v>5</v>
      </c>
      <c r="B17" s="12" t="s">
        <v>447</v>
      </c>
      <c r="C17" t="s">
        <v>125</v>
      </c>
      <c r="D17" t="s">
        <v>240</v>
      </c>
      <c r="E17" t="s">
        <v>183</v>
      </c>
    </row>
    <row r="18" spans="1:5" x14ac:dyDescent="0.35">
      <c r="A18" t="s">
        <v>5</v>
      </c>
      <c r="B18" s="12" t="s">
        <v>447</v>
      </c>
      <c r="C18" t="s">
        <v>10</v>
      </c>
      <c r="D18" t="s">
        <v>13</v>
      </c>
      <c r="E18" s="16" t="s">
        <v>12</v>
      </c>
    </row>
    <row r="19" spans="1:5" x14ac:dyDescent="0.35">
      <c r="A19" t="s">
        <v>5</v>
      </c>
      <c r="B19" s="12" t="s">
        <v>447</v>
      </c>
      <c r="C19" t="s">
        <v>127</v>
      </c>
      <c r="D19" t="s">
        <v>241</v>
      </c>
      <c r="E19" t="s">
        <v>196</v>
      </c>
    </row>
    <row r="20" spans="1:5" x14ac:dyDescent="0.35">
      <c r="A20" t="s">
        <v>5</v>
      </c>
      <c r="B20" s="12" t="s">
        <v>447</v>
      </c>
      <c r="C20" t="s">
        <v>128</v>
      </c>
      <c r="D20" t="s">
        <v>242</v>
      </c>
      <c r="E20" t="s">
        <v>155</v>
      </c>
    </row>
    <row r="21" spans="1:5" x14ac:dyDescent="0.35">
      <c r="A21" t="s">
        <v>5</v>
      </c>
      <c r="B21" s="12" t="s">
        <v>447</v>
      </c>
      <c r="C21" t="s">
        <v>21</v>
      </c>
      <c r="D21" t="s">
        <v>243</v>
      </c>
      <c r="E21" s="16" t="s">
        <v>12</v>
      </c>
    </row>
    <row r="22" spans="1:5" x14ac:dyDescent="0.35">
      <c r="A22" t="s">
        <v>5</v>
      </c>
      <c r="B22" s="12" t="s">
        <v>447</v>
      </c>
      <c r="C22" t="s">
        <v>130</v>
      </c>
      <c r="D22" t="s">
        <v>326</v>
      </c>
      <c r="E22" t="s">
        <v>153</v>
      </c>
    </row>
    <row r="23" spans="1:5" x14ac:dyDescent="0.35">
      <c r="A23" t="s">
        <v>5</v>
      </c>
      <c r="B23" s="12" t="s">
        <v>447</v>
      </c>
      <c r="C23" s="2" t="s">
        <v>132</v>
      </c>
      <c r="D23" t="s">
        <v>244</v>
      </c>
      <c r="E23" t="s">
        <v>219</v>
      </c>
    </row>
    <row r="24" spans="1:5" x14ac:dyDescent="0.35">
      <c r="A24" t="s">
        <v>5</v>
      </c>
      <c r="B24" s="12" t="s">
        <v>447</v>
      </c>
      <c r="C24" t="s">
        <v>7</v>
      </c>
      <c r="D24" t="s">
        <v>245</v>
      </c>
      <c r="E24" t="s">
        <v>9</v>
      </c>
    </row>
    <row r="25" spans="1:5" x14ac:dyDescent="0.35">
      <c r="A25" t="s">
        <v>5</v>
      </c>
      <c r="B25" s="12" t="s">
        <v>447</v>
      </c>
      <c r="C25" t="s">
        <v>19</v>
      </c>
      <c r="D25" t="s">
        <v>246</v>
      </c>
      <c r="E25" t="s">
        <v>20</v>
      </c>
    </row>
    <row r="26" spans="1:5" x14ac:dyDescent="0.35">
      <c r="A26" t="s">
        <v>5</v>
      </c>
      <c r="B26" s="12" t="s">
        <v>447</v>
      </c>
      <c r="C26" t="s">
        <v>100</v>
      </c>
      <c r="D26" t="s">
        <v>247</v>
      </c>
      <c r="E26" t="s">
        <v>101</v>
      </c>
    </row>
    <row r="27" spans="1:5" x14ac:dyDescent="0.35">
      <c r="C27" s="11">
        <f>COUNTA(C15:C26)</f>
        <v>12</v>
      </c>
    </row>
    <row r="29" spans="1:5" x14ac:dyDescent="0.35">
      <c r="C29" s="11">
        <f>C13+C27</f>
        <v>23</v>
      </c>
    </row>
    <row r="31" spans="1:5" x14ac:dyDescent="0.35">
      <c r="C31" s="2"/>
    </row>
  </sheetData>
  <sortState xmlns:xlrd2="http://schemas.microsoft.com/office/spreadsheetml/2017/richdata2" ref="A31:E38">
    <sortCondition ref="C31:C38"/>
  </sortState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F6C6CF-F3C9-4824-95D1-C8EF9226B752}">
  <dimension ref="A1:E52"/>
  <sheetViews>
    <sheetView zoomScale="80" zoomScaleNormal="80" workbookViewId="0">
      <pane ySplit="1" topLeftCell="A2" activePane="bottomLeft" state="frozen"/>
      <selection pane="bottomLeft" activeCell="A2" sqref="A2"/>
    </sheetView>
  </sheetViews>
  <sheetFormatPr defaultRowHeight="14.5" x14ac:dyDescent="0.35"/>
  <cols>
    <col min="1" max="1" width="26.81640625" customWidth="1"/>
    <col min="2" max="2" width="19.1796875" bestFit="1" customWidth="1"/>
    <col min="3" max="3" width="37.08984375" bestFit="1" customWidth="1"/>
    <col min="4" max="4" width="32.1796875" bestFit="1" customWidth="1"/>
    <col min="5" max="5" width="22.08984375" bestFit="1" customWidth="1"/>
  </cols>
  <sheetData>
    <row r="1" spans="1:5" s="11" customFormat="1" x14ac:dyDescent="0.35">
      <c r="A1" s="11" t="s">
        <v>0</v>
      </c>
      <c r="B1" s="11" t="s">
        <v>443</v>
      </c>
      <c r="C1" s="11" t="s">
        <v>444</v>
      </c>
      <c r="D1" s="11" t="s">
        <v>445</v>
      </c>
      <c r="E1" s="11" t="s">
        <v>4</v>
      </c>
    </row>
    <row r="2" spans="1:5" x14ac:dyDescent="0.35">
      <c r="A2" t="s">
        <v>5</v>
      </c>
      <c r="B2" s="12" t="s">
        <v>448</v>
      </c>
      <c r="C2" t="s">
        <v>122</v>
      </c>
      <c r="D2" t="s">
        <v>248</v>
      </c>
      <c r="E2" t="s">
        <v>162</v>
      </c>
    </row>
    <row r="3" spans="1:5" x14ac:dyDescent="0.35">
      <c r="A3" t="s">
        <v>5</v>
      </c>
      <c r="B3" s="12" t="s">
        <v>448</v>
      </c>
      <c r="C3" t="s">
        <v>125</v>
      </c>
      <c r="D3" t="s">
        <v>249</v>
      </c>
      <c r="E3" t="s">
        <v>185</v>
      </c>
    </row>
    <row r="4" spans="1:5" x14ac:dyDescent="0.35">
      <c r="A4" t="s">
        <v>5</v>
      </c>
      <c r="B4" s="12" t="s">
        <v>448</v>
      </c>
      <c r="C4" t="s">
        <v>127</v>
      </c>
      <c r="D4" t="s">
        <v>250</v>
      </c>
      <c r="E4" t="s">
        <v>199</v>
      </c>
    </row>
    <row r="5" spans="1:5" x14ac:dyDescent="0.35">
      <c r="A5" t="s">
        <v>5</v>
      </c>
      <c r="B5" s="12" t="s">
        <v>448</v>
      </c>
      <c r="C5" t="s">
        <v>28</v>
      </c>
      <c r="D5" t="s">
        <v>251</v>
      </c>
      <c r="E5" t="s">
        <v>29</v>
      </c>
    </row>
    <row r="6" spans="1:5" x14ac:dyDescent="0.35">
      <c r="A6" t="s">
        <v>5</v>
      </c>
      <c r="B6" s="12" t="s">
        <v>448</v>
      </c>
      <c r="C6" t="s">
        <v>21</v>
      </c>
      <c r="D6" t="s">
        <v>252</v>
      </c>
      <c r="E6" t="s">
        <v>36</v>
      </c>
    </row>
    <row r="7" spans="1:5" x14ac:dyDescent="0.35">
      <c r="A7" t="s">
        <v>5</v>
      </c>
      <c r="B7" s="12" t="s">
        <v>448</v>
      </c>
      <c r="C7" t="s">
        <v>130</v>
      </c>
      <c r="D7" t="s">
        <v>253</v>
      </c>
      <c r="E7" t="s">
        <v>161</v>
      </c>
    </row>
    <row r="8" spans="1:5" x14ac:dyDescent="0.35">
      <c r="A8" t="s">
        <v>5</v>
      </c>
      <c r="B8" s="12" t="s">
        <v>448</v>
      </c>
      <c r="C8" t="s">
        <v>7</v>
      </c>
      <c r="D8" t="s">
        <v>254</v>
      </c>
      <c r="E8" t="s">
        <v>25</v>
      </c>
    </row>
    <row r="9" spans="1:5" x14ac:dyDescent="0.35">
      <c r="A9" t="s">
        <v>5</v>
      </c>
      <c r="B9" s="12" t="s">
        <v>448</v>
      </c>
      <c r="C9" t="s">
        <v>14</v>
      </c>
      <c r="D9" t="s">
        <v>255</v>
      </c>
      <c r="E9" t="s">
        <v>33</v>
      </c>
    </row>
    <row r="10" spans="1:5" x14ac:dyDescent="0.35">
      <c r="A10" t="s">
        <v>5</v>
      </c>
      <c r="B10" s="12" t="s">
        <v>448</v>
      </c>
      <c r="C10" t="s">
        <v>100</v>
      </c>
      <c r="D10" t="s">
        <v>256</v>
      </c>
      <c r="E10" t="s">
        <v>106</v>
      </c>
    </row>
    <row r="11" spans="1:5" x14ac:dyDescent="0.35">
      <c r="A11" t="s">
        <v>5</v>
      </c>
      <c r="B11" s="12" t="s">
        <v>448</v>
      </c>
      <c r="C11" t="s">
        <v>133</v>
      </c>
      <c r="D11" t="s">
        <v>257</v>
      </c>
      <c r="E11" t="s">
        <v>135</v>
      </c>
    </row>
    <row r="12" spans="1:5" x14ac:dyDescent="0.35">
      <c r="C12" s="11">
        <f>COUNTA(C2:C11)</f>
        <v>10</v>
      </c>
    </row>
    <row r="14" spans="1:5" x14ac:dyDescent="0.35">
      <c r="A14" t="s">
        <v>5</v>
      </c>
      <c r="B14" s="12" t="s">
        <v>449</v>
      </c>
      <c r="C14" t="s">
        <v>16</v>
      </c>
      <c r="D14" t="s">
        <v>258</v>
      </c>
      <c r="E14" t="s">
        <v>34</v>
      </c>
    </row>
    <row r="15" spans="1:5" x14ac:dyDescent="0.35">
      <c r="A15" t="s">
        <v>5</v>
      </c>
      <c r="B15" s="12" t="s">
        <v>449</v>
      </c>
      <c r="C15" t="s">
        <v>125</v>
      </c>
      <c r="D15" t="s">
        <v>259</v>
      </c>
      <c r="E15" t="s">
        <v>186</v>
      </c>
    </row>
    <row r="16" spans="1:5" x14ac:dyDescent="0.35">
      <c r="A16" t="s">
        <v>5</v>
      </c>
      <c r="B16" s="12" t="s">
        <v>449</v>
      </c>
      <c r="C16" t="s">
        <v>127</v>
      </c>
      <c r="D16" t="s">
        <v>260</v>
      </c>
      <c r="E16" t="s">
        <v>198</v>
      </c>
    </row>
    <row r="17" spans="1:5" x14ac:dyDescent="0.35">
      <c r="A17" t="s">
        <v>5</v>
      </c>
      <c r="B17" s="12" t="s">
        <v>449</v>
      </c>
      <c r="C17" t="s">
        <v>128</v>
      </c>
      <c r="D17" t="s">
        <v>261</v>
      </c>
      <c r="E17" t="s">
        <v>163</v>
      </c>
    </row>
    <row r="18" spans="1:5" x14ac:dyDescent="0.35">
      <c r="A18" t="s">
        <v>5</v>
      </c>
      <c r="B18" s="12" t="s">
        <v>449</v>
      </c>
      <c r="C18" t="s">
        <v>28</v>
      </c>
      <c r="D18" t="s">
        <v>262</v>
      </c>
      <c r="E18" t="s">
        <v>30</v>
      </c>
    </row>
    <row r="19" spans="1:5" x14ac:dyDescent="0.35">
      <c r="A19" t="s">
        <v>5</v>
      </c>
      <c r="B19" s="12" t="s">
        <v>449</v>
      </c>
      <c r="C19" t="s">
        <v>130</v>
      </c>
      <c r="D19" t="s">
        <v>263</v>
      </c>
      <c r="E19" t="s">
        <v>158</v>
      </c>
    </row>
    <row r="20" spans="1:5" x14ac:dyDescent="0.35">
      <c r="A20" t="s">
        <v>5</v>
      </c>
      <c r="B20" s="12" t="s">
        <v>449</v>
      </c>
      <c r="C20" t="s">
        <v>7</v>
      </c>
      <c r="D20" t="s">
        <v>264</v>
      </c>
      <c r="E20" t="s">
        <v>24</v>
      </c>
    </row>
    <row r="21" spans="1:5" x14ac:dyDescent="0.35">
      <c r="A21" t="s">
        <v>5</v>
      </c>
      <c r="B21" s="12" t="s">
        <v>449</v>
      </c>
      <c r="C21" s="2" t="s">
        <v>132</v>
      </c>
      <c r="D21" t="s">
        <v>265</v>
      </c>
      <c r="E21" t="s">
        <v>225</v>
      </c>
    </row>
    <row r="22" spans="1:5" x14ac:dyDescent="0.35">
      <c r="A22" t="s">
        <v>5</v>
      </c>
      <c r="B22" s="12" t="s">
        <v>449</v>
      </c>
      <c r="C22" t="s">
        <v>14</v>
      </c>
      <c r="D22" t="s">
        <v>266</v>
      </c>
      <c r="E22" t="s">
        <v>32</v>
      </c>
    </row>
    <row r="23" spans="1:5" x14ac:dyDescent="0.35">
      <c r="A23" t="s">
        <v>5</v>
      </c>
      <c r="B23" s="12" t="s">
        <v>449</v>
      </c>
      <c r="C23" t="s">
        <v>133</v>
      </c>
      <c r="D23" t="s">
        <v>267</v>
      </c>
      <c r="E23" t="s">
        <v>138</v>
      </c>
    </row>
    <row r="24" spans="1:5" x14ac:dyDescent="0.35">
      <c r="C24" s="11">
        <f>COUNTA(C14:C23)</f>
        <v>10</v>
      </c>
    </row>
    <row r="26" spans="1:5" x14ac:dyDescent="0.35">
      <c r="A26" t="s">
        <v>5</v>
      </c>
      <c r="B26" s="12" t="s">
        <v>450</v>
      </c>
      <c r="C26" t="s">
        <v>16</v>
      </c>
      <c r="D26" t="s">
        <v>439</v>
      </c>
      <c r="E26" t="s">
        <v>34</v>
      </c>
    </row>
    <row r="27" spans="1:5" x14ac:dyDescent="0.35">
      <c r="A27" t="s">
        <v>5</v>
      </c>
      <c r="B27" s="12" t="s">
        <v>450</v>
      </c>
      <c r="C27" t="s">
        <v>124</v>
      </c>
      <c r="D27" s="12" t="s">
        <v>327</v>
      </c>
      <c r="E27" t="s">
        <v>156</v>
      </c>
    </row>
    <row r="28" spans="1:5" x14ac:dyDescent="0.35">
      <c r="A28" t="s">
        <v>5</v>
      </c>
      <c r="B28" s="12" t="s">
        <v>450</v>
      </c>
      <c r="C28" t="s">
        <v>10</v>
      </c>
      <c r="D28" t="s">
        <v>268</v>
      </c>
      <c r="E28" t="s">
        <v>26</v>
      </c>
    </row>
    <row r="29" spans="1:5" x14ac:dyDescent="0.35">
      <c r="A29" t="s">
        <v>5</v>
      </c>
      <c r="B29" s="12" t="s">
        <v>450</v>
      </c>
      <c r="C29" t="s">
        <v>126</v>
      </c>
      <c r="D29" t="s">
        <v>440</v>
      </c>
      <c r="E29" t="s">
        <v>139</v>
      </c>
    </row>
    <row r="30" spans="1:5" x14ac:dyDescent="0.35">
      <c r="A30" t="s">
        <v>5</v>
      </c>
      <c r="B30" s="12" t="s">
        <v>450</v>
      </c>
      <c r="C30" t="s">
        <v>127</v>
      </c>
      <c r="D30" t="s">
        <v>269</v>
      </c>
      <c r="E30" t="s">
        <v>200</v>
      </c>
    </row>
    <row r="31" spans="1:5" x14ac:dyDescent="0.35">
      <c r="A31" t="s">
        <v>5</v>
      </c>
      <c r="B31" s="12" t="s">
        <v>450</v>
      </c>
      <c r="C31" t="s">
        <v>21</v>
      </c>
      <c r="D31" t="s">
        <v>270</v>
      </c>
      <c r="E31" t="s">
        <v>37</v>
      </c>
    </row>
    <row r="32" spans="1:5" x14ac:dyDescent="0.35">
      <c r="A32" t="s">
        <v>5</v>
      </c>
      <c r="B32" s="12" t="s">
        <v>450</v>
      </c>
      <c r="C32" t="s">
        <v>130</v>
      </c>
      <c r="D32" t="s">
        <v>271</v>
      </c>
      <c r="E32" t="s">
        <v>159</v>
      </c>
    </row>
    <row r="33" spans="1:5" x14ac:dyDescent="0.35">
      <c r="A33" t="s">
        <v>5</v>
      </c>
      <c r="B33" s="12" t="s">
        <v>450</v>
      </c>
      <c r="C33" s="2" t="s">
        <v>132</v>
      </c>
      <c r="D33" t="s">
        <v>272</v>
      </c>
      <c r="E33" t="s">
        <v>224</v>
      </c>
    </row>
    <row r="34" spans="1:5" x14ac:dyDescent="0.35">
      <c r="A34" t="s">
        <v>5</v>
      </c>
      <c r="B34" s="12" t="s">
        <v>450</v>
      </c>
      <c r="C34" t="s">
        <v>14</v>
      </c>
      <c r="D34" t="s">
        <v>273</v>
      </c>
      <c r="E34" t="s">
        <v>31</v>
      </c>
    </row>
    <row r="35" spans="1:5" x14ac:dyDescent="0.35">
      <c r="A35" t="s">
        <v>5</v>
      </c>
      <c r="B35" s="12" t="s">
        <v>450</v>
      </c>
      <c r="C35" t="s">
        <v>100</v>
      </c>
      <c r="D35" s="12" t="s">
        <v>328</v>
      </c>
      <c r="E35" s="12" t="s">
        <v>329</v>
      </c>
    </row>
    <row r="36" spans="1:5" x14ac:dyDescent="0.35">
      <c r="A36" t="s">
        <v>5</v>
      </c>
      <c r="B36" s="12" t="s">
        <v>450</v>
      </c>
      <c r="C36" t="s">
        <v>133</v>
      </c>
      <c r="D36" t="s">
        <v>274</v>
      </c>
      <c r="E36" t="s">
        <v>137</v>
      </c>
    </row>
    <row r="37" spans="1:5" x14ac:dyDescent="0.35">
      <c r="C37" s="11">
        <f>COUNTA(C26:C36)</f>
        <v>11</v>
      </c>
    </row>
    <row r="39" spans="1:5" x14ac:dyDescent="0.35">
      <c r="A39" t="s">
        <v>5</v>
      </c>
      <c r="B39" s="12" t="s">
        <v>451</v>
      </c>
      <c r="C39" t="s">
        <v>98</v>
      </c>
      <c r="D39" t="s">
        <v>275</v>
      </c>
      <c r="E39" t="s">
        <v>104</v>
      </c>
    </row>
    <row r="40" spans="1:5" x14ac:dyDescent="0.35">
      <c r="A40" t="s">
        <v>5</v>
      </c>
      <c r="B40" s="12" t="s">
        <v>451</v>
      </c>
      <c r="C40" t="s">
        <v>123</v>
      </c>
      <c r="D40" t="s">
        <v>276</v>
      </c>
      <c r="E40" t="s">
        <v>197</v>
      </c>
    </row>
    <row r="41" spans="1:5" x14ac:dyDescent="0.35">
      <c r="A41" t="s">
        <v>5</v>
      </c>
      <c r="B41" s="12" t="s">
        <v>451</v>
      </c>
      <c r="C41" t="s">
        <v>125</v>
      </c>
      <c r="D41" t="s">
        <v>277</v>
      </c>
      <c r="E41" t="s">
        <v>184</v>
      </c>
    </row>
    <row r="42" spans="1:5" x14ac:dyDescent="0.35">
      <c r="A42" t="s">
        <v>5</v>
      </c>
      <c r="B42" s="12" t="s">
        <v>451</v>
      </c>
      <c r="C42" t="s">
        <v>10</v>
      </c>
      <c r="D42" t="s">
        <v>278</v>
      </c>
      <c r="E42" t="s">
        <v>27</v>
      </c>
    </row>
    <row r="43" spans="1:5" x14ac:dyDescent="0.35">
      <c r="A43" t="s">
        <v>5</v>
      </c>
      <c r="B43" s="12" t="s">
        <v>451</v>
      </c>
      <c r="C43" t="s">
        <v>128</v>
      </c>
      <c r="D43" t="s">
        <v>279</v>
      </c>
      <c r="E43" t="s">
        <v>155</v>
      </c>
    </row>
    <row r="44" spans="1:5" x14ac:dyDescent="0.35">
      <c r="A44" t="s">
        <v>5</v>
      </c>
      <c r="B44" s="12" t="s">
        <v>451</v>
      </c>
      <c r="C44" t="s">
        <v>129</v>
      </c>
      <c r="D44" t="s">
        <v>280</v>
      </c>
      <c r="E44" t="s">
        <v>211</v>
      </c>
    </row>
    <row r="45" spans="1:5" x14ac:dyDescent="0.35">
      <c r="A45" t="s">
        <v>5</v>
      </c>
      <c r="B45" s="12" t="s">
        <v>451</v>
      </c>
      <c r="C45" t="s">
        <v>130</v>
      </c>
      <c r="D45" t="s">
        <v>281</v>
      </c>
      <c r="E45" t="s">
        <v>160</v>
      </c>
    </row>
    <row r="46" spans="1:5" x14ac:dyDescent="0.35">
      <c r="A46" t="s">
        <v>5</v>
      </c>
      <c r="B46" s="12" t="s">
        <v>451</v>
      </c>
      <c r="C46" t="s">
        <v>130</v>
      </c>
      <c r="D46" t="s">
        <v>282</v>
      </c>
      <c r="E46" t="s">
        <v>157</v>
      </c>
    </row>
    <row r="47" spans="1:5" x14ac:dyDescent="0.35">
      <c r="A47" t="s">
        <v>5</v>
      </c>
      <c r="B47" s="12" t="s">
        <v>451</v>
      </c>
      <c r="C47" t="s">
        <v>19</v>
      </c>
      <c r="D47" t="s">
        <v>283</v>
      </c>
      <c r="E47" t="s">
        <v>35</v>
      </c>
    </row>
    <row r="48" spans="1:5" x14ac:dyDescent="0.35">
      <c r="A48" t="s">
        <v>5</v>
      </c>
      <c r="B48" s="12" t="s">
        <v>451</v>
      </c>
      <c r="C48" t="s">
        <v>100</v>
      </c>
      <c r="D48" t="s">
        <v>284</v>
      </c>
      <c r="E48" t="s">
        <v>105</v>
      </c>
    </row>
    <row r="49" spans="1:5" x14ac:dyDescent="0.35">
      <c r="A49" t="s">
        <v>5</v>
      </c>
      <c r="B49" s="12" t="s">
        <v>451</v>
      </c>
      <c r="C49" t="s">
        <v>133</v>
      </c>
      <c r="D49" t="s">
        <v>285</v>
      </c>
      <c r="E49" t="s">
        <v>136</v>
      </c>
    </row>
    <row r="50" spans="1:5" x14ac:dyDescent="0.35">
      <c r="C50" s="11">
        <f>COUNTA(C39:C49)</f>
        <v>11</v>
      </c>
    </row>
    <row r="52" spans="1:5" x14ac:dyDescent="0.35">
      <c r="C52" s="11">
        <f>C12+C24+C37+C50</f>
        <v>42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91ECF4-6D63-4B31-8274-76DC88C4FC48}">
  <dimension ref="A1:E54"/>
  <sheetViews>
    <sheetView zoomScale="80" zoomScaleNormal="80" workbookViewId="0">
      <pane ySplit="1" topLeftCell="A2" activePane="bottomLeft" state="frozen"/>
      <selection pane="bottomLeft" activeCell="A2" sqref="A2"/>
    </sheetView>
  </sheetViews>
  <sheetFormatPr defaultRowHeight="14.5" x14ac:dyDescent="0.35"/>
  <cols>
    <col min="1" max="1" width="27.26953125" customWidth="1"/>
    <col min="2" max="2" width="21.6328125" bestFit="1" customWidth="1"/>
    <col min="3" max="3" width="37.08984375" bestFit="1" customWidth="1"/>
    <col min="4" max="4" width="34.90625" bestFit="1" customWidth="1"/>
    <col min="5" max="5" width="22.08984375" bestFit="1" customWidth="1"/>
  </cols>
  <sheetData>
    <row r="1" spans="1:5" s="11" customFormat="1" x14ac:dyDescent="0.35">
      <c r="A1" s="11" t="s">
        <v>0</v>
      </c>
      <c r="B1" s="11" t="s">
        <v>443</v>
      </c>
      <c r="C1" s="11" t="s">
        <v>444</v>
      </c>
      <c r="D1" s="11" t="s">
        <v>445</v>
      </c>
      <c r="E1" s="11" t="s">
        <v>4</v>
      </c>
    </row>
    <row r="2" spans="1:5" x14ac:dyDescent="0.35">
      <c r="A2" t="s">
        <v>5</v>
      </c>
      <c r="B2" s="12" t="s">
        <v>455</v>
      </c>
      <c r="C2" t="s">
        <v>122</v>
      </c>
      <c r="D2" t="s">
        <v>286</v>
      </c>
      <c r="E2" t="s">
        <v>164</v>
      </c>
    </row>
    <row r="3" spans="1:5" x14ac:dyDescent="0.35">
      <c r="A3" t="s">
        <v>5</v>
      </c>
      <c r="B3" s="12" t="s">
        <v>455</v>
      </c>
      <c r="C3" t="s">
        <v>16</v>
      </c>
      <c r="D3" t="s">
        <v>287</v>
      </c>
      <c r="E3" t="s">
        <v>46</v>
      </c>
    </row>
    <row r="4" spans="1:5" x14ac:dyDescent="0.35">
      <c r="A4" t="s">
        <v>5</v>
      </c>
      <c r="B4" s="12" t="s">
        <v>455</v>
      </c>
      <c r="C4" t="s">
        <v>10</v>
      </c>
      <c r="D4" t="s">
        <v>288</v>
      </c>
      <c r="E4" t="s">
        <v>42</v>
      </c>
    </row>
    <row r="5" spans="1:5" x14ac:dyDescent="0.35">
      <c r="A5" t="s">
        <v>5</v>
      </c>
      <c r="B5" s="12" t="s">
        <v>455</v>
      </c>
      <c r="C5" t="s">
        <v>28</v>
      </c>
      <c r="D5" t="s">
        <v>289</v>
      </c>
      <c r="E5" t="s">
        <v>43</v>
      </c>
    </row>
    <row r="6" spans="1:5" x14ac:dyDescent="0.35">
      <c r="A6" t="s">
        <v>5</v>
      </c>
      <c r="B6" s="12" t="s">
        <v>455</v>
      </c>
      <c r="C6" t="s">
        <v>130</v>
      </c>
      <c r="D6" t="s">
        <v>290</v>
      </c>
      <c r="E6" t="s">
        <v>160</v>
      </c>
    </row>
    <row r="7" spans="1:5" x14ac:dyDescent="0.35">
      <c r="A7" t="s">
        <v>5</v>
      </c>
      <c r="B7" s="12" t="s">
        <v>455</v>
      </c>
      <c r="C7" t="s">
        <v>7</v>
      </c>
      <c r="D7" t="s">
        <v>291</v>
      </c>
      <c r="E7" t="s">
        <v>39</v>
      </c>
    </row>
    <row r="8" spans="1:5" x14ac:dyDescent="0.35">
      <c r="A8" t="s">
        <v>5</v>
      </c>
      <c r="B8" s="12" t="s">
        <v>455</v>
      </c>
      <c r="C8" t="s">
        <v>14</v>
      </c>
      <c r="D8" t="s">
        <v>292</v>
      </c>
      <c r="E8" t="s">
        <v>44</v>
      </c>
    </row>
    <row r="9" spans="1:5" x14ac:dyDescent="0.35">
      <c r="A9" t="s">
        <v>5</v>
      </c>
      <c r="B9" s="12" t="s">
        <v>455</v>
      </c>
      <c r="C9" t="s">
        <v>100</v>
      </c>
      <c r="D9" t="s">
        <v>293</v>
      </c>
      <c r="E9" t="s">
        <v>108</v>
      </c>
    </row>
    <row r="10" spans="1:5" x14ac:dyDescent="0.35">
      <c r="C10" s="11">
        <f>COUNTA(C2:C9)</f>
        <v>8</v>
      </c>
    </row>
    <row r="12" spans="1:5" x14ac:dyDescent="0.35">
      <c r="A12" t="s">
        <v>5</v>
      </c>
      <c r="B12" s="12" t="s">
        <v>456</v>
      </c>
      <c r="C12" t="s">
        <v>98</v>
      </c>
      <c r="D12" t="s">
        <v>294</v>
      </c>
      <c r="E12" t="s">
        <v>107</v>
      </c>
    </row>
    <row r="13" spans="1:5" x14ac:dyDescent="0.35">
      <c r="A13" t="s">
        <v>5</v>
      </c>
      <c r="B13" s="12" t="s">
        <v>456</v>
      </c>
      <c r="C13" t="s">
        <v>125</v>
      </c>
      <c r="D13" t="s">
        <v>295</v>
      </c>
      <c r="E13" t="s">
        <v>187</v>
      </c>
    </row>
    <row r="14" spans="1:5" x14ac:dyDescent="0.35">
      <c r="A14" t="s">
        <v>5</v>
      </c>
      <c r="B14" s="12" t="s">
        <v>456</v>
      </c>
      <c r="C14" t="s">
        <v>10</v>
      </c>
      <c r="D14" t="s">
        <v>296</v>
      </c>
      <c r="E14" t="s">
        <v>41</v>
      </c>
    </row>
    <row r="15" spans="1:5" x14ac:dyDescent="0.35">
      <c r="A15" t="s">
        <v>5</v>
      </c>
      <c r="B15" s="12" t="s">
        <v>456</v>
      </c>
      <c r="C15" t="s">
        <v>127</v>
      </c>
      <c r="D15" t="s">
        <v>297</v>
      </c>
      <c r="E15" t="s">
        <v>201</v>
      </c>
    </row>
    <row r="16" spans="1:5" x14ac:dyDescent="0.35">
      <c r="A16" t="s">
        <v>5</v>
      </c>
      <c r="B16" s="12" t="s">
        <v>456</v>
      </c>
      <c r="C16" t="s">
        <v>7</v>
      </c>
      <c r="D16" t="s">
        <v>298</v>
      </c>
      <c r="E16" t="s">
        <v>38</v>
      </c>
    </row>
    <row r="17" spans="1:5" x14ac:dyDescent="0.35">
      <c r="A17" t="s">
        <v>5</v>
      </c>
      <c r="B17" s="12" t="s">
        <v>456</v>
      </c>
      <c r="C17" t="s">
        <v>14</v>
      </c>
      <c r="D17" t="s">
        <v>299</v>
      </c>
      <c r="E17" t="s">
        <v>45</v>
      </c>
    </row>
    <row r="18" spans="1:5" x14ac:dyDescent="0.35">
      <c r="A18" t="s">
        <v>5</v>
      </c>
      <c r="B18" s="12" t="s">
        <v>456</v>
      </c>
      <c r="C18" t="s">
        <v>100</v>
      </c>
      <c r="D18" t="s">
        <v>300</v>
      </c>
      <c r="E18" t="s">
        <v>109</v>
      </c>
    </row>
    <row r="19" spans="1:5" x14ac:dyDescent="0.35">
      <c r="A19" t="s">
        <v>5</v>
      </c>
      <c r="B19" s="12" t="s">
        <v>456</v>
      </c>
      <c r="C19" t="s">
        <v>133</v>
      </c>
      <c r="D19" t="s">
        <v>301</v>
      </c>
      <c r="E19" t="s">
        <v>140</v>
      </c>
    </row>
    <row r="20" spans="1:5" x14ac:dyDescent="0.35">
      <c r="C20" s="11">
        <f>COUNTA(C12:C19)</f>
        <v>8</v>
      </c>
    </row>
    <row r="22" spans="1:5" x14ac:dyDescent="0.35">
      <c r="C22" s="11">
        <f>C10+C20</f>
        <v>16</v>
      </c>
    </row>
    <row r="24" spans="1:5" x14ac:dyDescent="0.35">
      <c r="A24" t="s">
        <v>5</v>
      </c>
      <c r="B24" s="12" t="s">
        <v>457</v>
      </c>
      <c r="C24" s="2" t="s">
        <v>121</v>
      </c>
      <c r="D24" t="s">
        <v>226</v>
      </c>
      <c r="E24" t="s">
        <v>227</v>
      </c>
    </row>
    <row r="25" spans="1:5" x14ac:dyDescent="0.35">
      <c r="A25" t="s">
        <v>5</v>
      </c>
      <c r="B25" s="12" t="s">
        <v>457</v>
      </c>
      <c r="C25" t="s">
        <v>228</v>
      </c>
      <c r="D25" t="s">
        <v>302</v>
      </c>
      <c r="E25" t="s">
        <v>67</v>
      </c>
    </row>
    <row r="26" spans="1:5" x14ac:dyDescent="0.35">
      <c r="A26" t="s">
        <v>5</v>
      </c>
      <c r="B26" s="12" t="s">
        <v>457</v>
      </c>
      <c r="C26" t="s">
        <v>127</v>
      </c>
      <c r="D26" t="s">
        <v>303</v>
      </c>
      <c r="E26" t="s">
        <v>202</v>
      </c>
    </row>
    <row r="27" spans="1:5" x14ac:dyDescent="0.35">
      <c r="A27" t="s">
        <v>5</v>
      </c>
      <c r="B27" s="12" t="s">
        <v>457</v>
      </c>
      <c r="C27" t="s">
        <v>21</v>
      </c>
      <c r="D27" t="s">
        <v>304</v>
      </c>
      <c r="E27" t="s">
        <v>55</v>
      </c>
    </row>
    <row r="28" spans="1:5" x14ac:dyDescent="0.35">
      <c r="A28" t="s">
        <v>5</v>
      </c>
      <c r="B28" s="12" t="s">
        <v>457</v>
      </c>
      <c r="C28" t="s">
        <v>131</v>
      </c>
      <c r="D28" t="s">
        <v>305</v>
      </c>
      <c r="E28" t="s">
        <v>167</v>
      </c>
    </row>
    <row r="29" spans="1:5" x14ac:dyDescent="0.35">
      <c r="A29" t="s">
        <v>5</v>
      </c>
      <c r="B29" s="12" t="s">
        <v>457</v>
      </c>
      <c r="C29" s="2" t="s">
        <v>132</v>
      </c>
      <c r="D29" t="s">
        <v>306</v>
      </c>
      <c r="E29" t="s">
        <v>221</v>
      </c>
    </row>
    <row r="30" spans="1:5" x14ac:dyDescent="0.35">
      <c r="A30" t="s">
        <v>5</v>
      </c>
      <c r="B30" s="12" t="s">
        <v>457</v>
      </c>
      <c r="C30" t="s">
        <v>7</v>
      </c>
      <c r="D30" t="s">
        <v>307</v>
      </c>
      <c r="E30" t="s">
        <v>40</v>
      </c>
    </row>
    <row r="31" spans="1:5" x14ac:dyDescent="0.35">
      <c r="A31" t="s">
        <v>5</v>
      </c>
      <c r="B31" s="12" t="s">
        <v>457</v>
      </c>
      <c r="C31" t="s">
        <v>19</v>
      </c>
      <c r="D31" t="s">
        <v>308</v>
      </c>
      <c r="E31" t="s">
        <v>54</v>
      </c>
    </row>
    <row r="32" spans="1:5" x14ac:dyDescent="0.35">
      <c r="C32" s="11">
        <f>COUNTA(C24:C31)</f>
        <v>8</v>
      </c>
    </row>
    <row r="33" spans="1:5" x14ac:dyDescent="0.35">
      <c r="C33" s="2"/>
    </row>
    <row r="34" spans="1:5" x14ac:dyDescent="0.35">
      <c r="A34" t="s">
        <v>5</v>
      </c>
      <c r="B34" s="12" t="s">
        <v>458</v>
      </c>
      <c r="C34" t="s">
        <v>122</v>
      </c>
      <c r="D34" t="s">
        <v>309</v>
      </c>
      <c r="E34" t="s">
        <v>166</v>
      </c>
    </row>
    <row r="35" spans="1:5" x14ac:dyDescent="0.35">
      <c r="A35" t="s">
        <v>5</v>
      </c>
      <c r="B35" s="12" t="s">
        <v>458</v>
      </c>
      <c r="C35" t="s">
        <v>125</v>
      </c>
      <c r="D35" t="s">
        <v>310</v>
      </c>
      <c r="E35" t="s">
        <v>189</v>
      </c>
    </row>
    <row r="36" spans="1:5" x14ac:dyDescent="0.35">
      <c r="A36" t="s">
        <v>5</v>
      </c>
      <c r="B36" s="12" t="s">
        <v>458</v>
      </c>
      <c r="C36" t="s">
        <v>28</v>
      </c>
      <c r="D36" t="s">
        <v>311</v>
      </c>
      <c r="E36" t="s">
        <v>47</v>
      </c>
    </row>
    <row r="37" spans="1:5" x14ac:dyDescent="0.35">
      <c r="A37" t="s">
        <v>5</v>
      </c>
      <c r="B37" s="12" t="s">
        <v>458</v>
      </c>
      <c r="C37" t="s">
        <v>21</v>
      </c>
      <c r="D37" t="s">
        <v>312</v>
      </c>
      <c r="E37" t="s">
        <v>56</v>
      </c>
    </row>
    <row r="38" spans="1:5" x14ac:dyDescent="0.35">
      <c r="A38" t="s">
        <v>5</v>
      </c>
      <c r="B38" s="12" t="s">
        <v>458</v>
      </c>
      <c r="C38" s="2" t="s">
        <v>132</v>
      </c>
      <c r="D38" t="s">
        <v>313</v>
      </c>
      <c r="E38" t="s">
        <v>222</v>
      </c>
    </row>
    <row r="39" spans="1:5" x14ac:dyDescent="0.35">
      <c r="A39" t="s">
        <v>5</v>
      </c>
      <c r="B39" s="12" t="s">
        <v>458</v>
      </c>
      <c r="C39" t="s">
        <v>14</v>
      </c>
      <c r="D39" t="s">
        <v>314</v>
      </c>
      <c r="E39" t="s">
        <v>50</v>
      </c>
    </row>
    <row r="40" spans="1:5" x14ac:dyDescent="0.35">
      <c r="A40" t="s">
        <v>5</v>
      </c>
      <c r="B40" s="12" t="s">
        <v>458</v>
      </c>
      <c r="C40" t="s">
        <v>100</v>
      </c>
      <c r="D40" t="s">
        <v>315</v>
      </c>
      <c r="E40" t="s">
        <v>110</v>
      </c>
    </row>
    <row r="41" spans="1:5" x14ac:dyDescent="0.35">
      <c r="A41" t="s">
        <v>5</v>
      </c>
      <c r="B41" s="12" t="s">
        <v>458</v>
      </c>
      <c r="C41" t="s">
        <v>133</v>
      </c>
      <c r="D41" t="s">
        <v>316</v>
      </c>
      <c r="E41" t="s">
        <v>142</v>
      </c>
    </row>
    <row r="42" spans="1:5" x14ac:dyDescent="0.35">
      <c r="C42" s="11">
        <f>COUNTA(C34:C41)</f>
        <v>8</v>
      </c>
    </row>
    <row r="44" spans="1:5" x14ac:dyDescent="0.35">
      <c r="A44" t="s">
        <v>5</v>
      </c>
      <c r="B44" s="12" t="s">
        <v>459</v>
      </c>
      <c r="C44" t="s">
        <v>16</v>
      </c>
      <c r="D44" t="s">
        <v>317</v>
      </c>
      <c r="E44" t="s">
        <v>53</v>
      </c>
    </row>
    <row r="45" spans="1:5" x14ac:dyDescent="0.35">
      <c r="A45" t="s">
        <v>5</v>
      </c>
      <c r="B45" s="12" t="s">
        <v>459</v>
      </c>
      <c r="C45" t="s">
        <v>125</v>
      </c>
      <c r="D45" t="s">
        <v>318</v>
      </c>
      <c r="E45" t="s">
        <v>188</v>
      </c>
    </row>
    <row r="46" spans="1:5" x14ac:dyDescent="0.35">
      <c r="A46" t="s">
        <v>5</v>
      </c>
      <c r="B46" s="12" t="s">
        <v>459</v>
      </c>
      <c r="C46" t="s">
        <v>48</v>
      </c>
      <c r="D46" t="s">
        <v>319</v>
      </c>
      <c r="E46" t="s">
        <v>49</v>
      </c>
    </row>
    <row r="47" spans="1:5" x14ac:dyDescent="0.35">
      <c r="A47" t="s">
        <v>5</v>
      </c>
      <c r="B47" s="12" t="s">
        <v>459</v>
      </c>
      <c r="C47" t="s">
        <v>126</v>
      </c>
      <c r="D47" t="s">
        <v>320</v>
      </c>
      <c r="E47" t="s">
        <v>139</v>
      </c>
    </row>
    <row r="48" spans="1:5" x14ac:dyDescent="0.35">
      <c r="A48" t="s">
        <v>5</v>
      </c>
      <c r="B48" s="12" t="s">
        <v>459</v>
      </c>
      <c r="C48" t="s">
        <v>129</v>
      </c>
      <c r="D48" t="s">
        <v>321</v>
      </c>
      <c r="E48" t="s">
        <v>212</v>
      </c>
    </row>
    <row r="49" spans="1:5" x14ac:dyDescent="0.35">
      <c r="A49" t="s">
        <v>5</v>
      </c>
      <c r="B49" s="12" t="s">
        <v>459</v>
      </c>
      <c r="C49" t="s">
        <v>130</v>
      </c>
      <c r="D49" t="s">
        <v>322</v>
      </c>
      <c r="E49" t="s">
        <v>165</v>
      </c>
    </row>
    <row r="50" spans="1:5" x14ac:dyDescent="0.35">
      <c r="A50" t="s">
        <v>5</v>
      </c>
      <c r="B50" s="12" t="s">
        <v>459</v>
      </c>
      <c r="C50" s="2" t="s">
        <v>132</v>
      </c>
      <c r="D50" t="s">
        <v>323</v>
      </c>
      <c r="E50" t="s">
        <v>223</v>
      </c>
    </row>
    <row r="51" spans="1:5" x14ac:dyDescent="0.35">
      <c r="A51" t="s">
        <v>5</v>
      </c>
      <c r="B51" s="12" t="s">
        <v>459</v>
      </c>
      <c r="C51" t="s">
        <v>133</v>
      </c>
      <c r="D51" t="s">
        <v>324</v>
      </c>
      <c r="E51" t="s">
        <v>141</v>
      </c>
    </row>
    <row r="52" spans="1:5" x14ac:dyDescent="0.35">
      <c r="C52" s="11">
        <f>COUNTA(C44:C51)</f>
        <v>8</v>
      </c>
    </row>
    <row r="54" spans="1:5" x14ac:dyDescent="0.35">
      <c r="C54" s="11">
        <f>C32+C42+C52</f>
        <v>24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13EB40-E843-4FAD-806F-ED772D5CB967}">
  <dimension ref="A1:E49"/>
  <sheetViews>
    <sheetView zoomScale="80" zoomScaleNormal="80" workbookViewId="0">
      <pane ySplit="1" topLeftCell="A2" activePane="bottomLeft" state="frozen"/>
      <selection pane="bottomLeft" activeCell="A2" sqref="A2"/>
    </sheetView>
  </sheetViews>
  <sheetFormatPr defaultRowHeight="14.5" x14ac:dyDescent="0.35"/>
  <cols>
    <col min="1" max="1" width="30.08984375" customWidth="1"/>
    <col min="2" max="2" width="24.08984375" bestFit="1" customWidth="1"/>
    <col min="3" max="3" width="37.08984375" bestFit="1" customWidth="1"/>
    <col min="4" max="4" width="34.08984375" bestFit="1" customWidth="1"/>
    <col min="5" max="5" width="21" bestFit="1" customWidth="1"/>
  </cols>
  <sheetData>
    <row r="1" spans="1:5" s="11" customFormat="1" x14ac:dyDescent="0.35">
      <c r="A1" s="11" t="s">
        <v>0</v>
      </c>
      <c r="B1" s="11" t="s">
        <v>443</v>
      </c>
      <c r="C1" s="11" t="s">
        <v>444</v>
      </c>
      <c r="D1" s="11" t="s">
        <v>445</v>
      </c>
      <c r="E1" s="11" t="s">
        <v>4</v>
      </c>
    </row>
    <row r="2" spans="1:5" x14ac:dyDescent="0.35">
      <c r="A2" t="s">
        <v>5</v>
      </c>
      <c r="B2" s="12" t="s">
        <v>465</v>
      </c>
      <c r="C2" t="s">
        <v>122</v>
      </c>
      <c r="D2" s="12" t="s">
        <v>330</v>
      </c>
      <c r="E2" t="s">
        <v>169</v>
      </c>
    </row>
    <row r="3" spans="1:5" x14ac:dyDescent="0.35">
      <c r="A3" t="s">
        <v>5</v>
      </c>
      <c r="B3" s="12" t="s">
        <v>465</v>
      </c>
      <c r="C3" t="s">
        <v>125</v>
      </c>
      <c r="D3" s="12" t="s">
        <v>331</v>
      </c>
      <c r="E3" t="s">
        <v>182</v>
      </c>
    </row>
    <row r="4" spans="1:5" x14ac:dyDescent="0.35">
      <c r="A4" t="s">
        <v>5</v>
      </c>
      <c r="B4" s="12" t="s">
        <v>465</v>
      </c>
      <c r="C4" t="s">
        <v>127</v>
      </c>
      <c r="D4" s="12" t="s">
        <v>332</v>
      </c>
      <c r="E4" t="s">
        <v>203</v>
      </c>
    </row>
    <row r="5" spans="1:5" x14ac:dyDescent="0.35">
      <c r="A5" t="s">
        <v>5</v>
      </c>
      <c r="B5" s="12" t="s">
        <v>465</v>
      </c>
      <c r="C5" t="s">
        <v>130</v>
      </c>
      <c r="D5" s="12" t="s">
        <v>333</v>
      </c>
      <c r="E5" t="s">
        <v>168</v>
      </c>
    </row>
    <row r="6" spans="1:5" x14ac:dyDescent="0.35">
      <c r="A6" t="s">
        <v>5</v>
      </c>
      <c r="B6" s="12" t="s">
        <v>465</v>
      </c>
      <c r="C6" t="s">
        <v>7</v>
      </c>
      <c r="D6" s="12" t="s">
        <v>334</v>
      </c>
      <c r="E6" t="s">
        <v>57</v>
      </c>
    </row>
    <row r="7" spans="1:5" x14ac:dyDescent="0.35">
      <c r="A7" t="s">
        <v>5</v>
      </c>
      <c r="B7" s="12" t="s">
        <v>465</v>
      </c>
      <c r="C7" t="s">
        <v>14</v>
      </c>
      <c r="D7" s="12" t="s">
        <v>335</v>
      </c>
      <c r="E7" t="s">
        <v>58</v>
      </c>
    </row>
    <row r="8" spans="1:5" x14ac:dyDescent="0.35">
      <c r="A8" t="s">
        <v>5</v>
      </c>
      <c r="B8" s="12" t="s">
        <v>465</v>
      </c>
      <c r="C8" t="s">
        <v>100</v>
      </c>
      <c r="D8" s="12" t="s">
        <v>336</v>
      </c>
      <c r="E8" t="s">
        <v>111</v>
      </c>
    </row>
    <row r="9" spans="1:5" x14ac:dyDescent="0.35">
      <c r="A9" t="s">
        <v>5</v>
      </c>
      <c r="B9" s="12" t="s">
        <v>465</v>
      </c>
      <c r="C9" t="s">
        <v>133</v>
      </c>
      <c r="D9" s="12" t="s">
        <v>337</v>
      </c>
      <c r="E9" t="s">
        <v>143</v>
      </c>
    </row>
    <row r="10" spans="1:5" x14ac:dyDescent="0.35">
      <c r="C10" s="11">
        <f>COUNTA(C2:C9)</f>
        <v>8</v>
      </c>
    </row>
    <row r="12" spans="1:5" x14ac:dyDescent="0.35">
      <c r="A12" t="s">
        <v>5</v>
      </c>
      <c r="B12" s="12" t="s">
        <v>460</v>
      </c>
      <c r="C12" t="s">
        <v>122</v>
      </c>
      <c r="D12" s="12" t="s">
        <v>338</v>
      </c>
      <c r="E12" t="s">
        <v>171</v>
      </c>
    </row>
    <row r="13" spans="1:5" x14ac:dyDescent="0.35">
      <c r="A13" t="s">
        <v>5</v>
      </c>
      <c r="B13" s="12" t="s">
        <v>460</v>
      </c>
      <c r="C13" t="s">
        <v>16</v>
      </c>
      <c r="D13" s="12" t="s">
        <v>339</v>
      </c>
      <c r="E13" t="s">
        <v>63</v>
      </c>
    </row>
    <row r="14" spans="1:5" x14ac:dyDescent="0.35">
      <c r="A14" t="s">
        <v>5</v>
      </c>
      <c r="B14" s="12" t="s">
        <v>460</v>
      </c>
      <c r="C14" t="s">
        <v>125</v>
      </c>
      <c r="D14" s="12" t="s">
        <v>340</v>
      </c>
      <c r="E14" t="s">
        <v>190</v>
      </c>
    </row>
    <row r="15" spans="1:5" x14ac:dyDescent="0.35">
      <c r="A15" t="s">
        <v>5</v>
      </c>
      <c r="B15" s="12" t="s">
        <v>460</v>
      </c>
      <c r="C15" t="s">
        <v>10</v>
      </c>
      <c r="D15" s="12" t="s">
        <v>341</v>
      </c>
      <c r="E15" t="s">
        <v>59</v>
      </c>
    </row>
    <row r="16" spans="1:5" x14ac:dyDescent="0.35">
      <c r="A16" t="s">
        <v>5</v>
      </c>
      <c r="B16" s="12" t="s">
        <v>460</v>
      </c>
      <c r="C16" t="s">
        <v>10</v>
      </c>
      <c r="D16" s="12" t="s">
        <v>342</v>
      </c>
      <c r="E16" t="s">
        <v>60</v>
      </c>
    </row>
    <row r="17" spans="1:5" x14ac:dyDescent="0.35">
      <c r="A17" t="s">
        <v>5</v>
      </c>
      <c r="B17" s="12" t="s">
        <v>460</v>
      </c>
      <c r="C17" t="s">
        <v>127</v>
      </c>
      <c r="D17" s="12" t="s">
        <v>343</v>
      </c>
      <c r="E17" t="s">
        <v>204</v>
      </c>
    </row>
    <row r="18" spans="1:5" x14ac:dyDescent="0.35">
      <c r="A18" t="s">
        <v>5</v>
      </c>
      <c r="B18" s="12" t="s">
        <v>460</v>
      </c>
      <c r="C18" t="s">
        <v>28</v>
      </c>
      <c r="D18" s="12" t="s">
        <v>344</v>
      </c>
      <c r="E18" t="s">
        <v>30</v>
      </c>
    </row>
    <row r="19" spans="1:5" x14ac:dyDescent="0.35">
      <c r="A19" t="s">
        <v>5</v>
      </c>
      <c r="B19" s="12" t="s">
        <v>460</v>
      </c>
      <c r="C19" t="s">
        <v>21</v>
      </c>
      <c r="D19" s="12" t="s">
        <v>345</v>
      </c>
      <c r="E19" t="s">
        <v>65</v>
      </c>
    </row>
    <row r="20" spans="1:5" x14ac:dyDescent="0.35">
      <c r="A20" t="s">
        <v>5</v>
      </c>
      <c r="B20" s="12" t="s">
        <v>460</v>
      </c>
      <c r="C20" t="s">
        <v>130</v>
      </c>
      <c r="D20" s="12" t="s">
        <v>346</v>
      </c>
      <c r="E20" t="s">
        <v>170</v>
      </c>
    </row>
    <row r="21" spans="1:5" x14ac:dyDescent="0.35">
      <c r="A21" t="s">
        <v>5</v>
      </c>
      <c r="B21" s="12" t="s">
        <v>460</v>
      </c>
      <c r="C21" t="s">
        <v>14</v>
      </c>
      <c r="D21" s="12" t="s">
        <v>347</v>
      </c>
      <c r="E21" t="s">
        <v>61</v>
      </c>
    </row>
    <row r="22" spans="1:5" x14ac:dyDescent="0.35">
      <c r="A22" t="s">
        <v>5</v>
      </c>
      <c r="B22" s="12" t="s">
        <v>460</v>
      </c>
      <c r="C22" t="s">
        <v>19</v>
      </c>
      <c r="D22" s="12" t="s">
        <v>348</v>
      </c>
      <c r="E22" t="s">
        <v>64</v>
      </c>
    </row>
    <row r="23" spans="1:5" x14ac:dyDescent="0.35">
      <c r="A23" t="s">
        <v>5</v>
      </c>
      <c r="B23" s="12" t="s">
        <v>460</v>
      </c>
      <c r="C23" t="s">
        <v>100</v>
      </c>
      <c r="D23" s="12" t="s">
        <v>349</v>
      </c>
      <c r="E23" t="s">
        <v>112</v>
      </c>
    </row>
    <row r="24" spans="1:5" x14ac:dyDescent="0.35">
      <c r="A24" t="s">
        <v>5</v>
      </c>
      <c r="B24" s="12" t="s">
        <v>460</v>
      </c>
      <c r="C24" t="s">
        <v>133</v>
      </c>
      <c r="D24" s="12" t="s">
        <v>350</v>
      </c>
      <c r="E24" t="s">
        <v>144</v>
      </c>
    </row>
    <row r="25" spans="1:5" x14ac:dyDescent="0.35">
      <c r="C25" s="11">
        <f>COUNTA(C12:C24)</f>
        <v>13</v>
      </c>
    </row>
    <row r="27" spans="1:5" x14ac:dyDescent="0.35">
      <c r="A27" t="s">
        <v>5</v>
      </c>
      <c r="B27" s="12" t="s">
        <v>461</v>
      </c>
      <c r="C27" t="s">
        <v>123</v>
      </c>
      <c r="D27" s="12" t="s">
        <v>351</v>
      </c>
      <c r="E27" t="s">
        <v>205</v>
      </c>
    </row>
    <row r="28" spans="1:5" x14ac:dyDescent="0.35">
      <c r="A28" t="s">
        <v>5</v>
      </c>
      <c r="B28" s="12" t="s">
        <v>461</v>
      </c>
      <c r="C28" t="s">
        <v>228</v>
      </c>
      <c r="D28" s="12" t="s">
        <v>352</v>
      </c>
      <c r="E28" t="s">
        <v>67</v>
      </c>
    </row>
    <row r="29" spans="1:5" x14ac:dyDescent="0.35">
      <c r="A29" t="s">
        <v>5</v>
      </c>
      <c r="B29" s="12" t="s">
        <v>461</v>
      </c>
      <c r="C29" t="s">
        <v>125</v>
      </c>
      <c r="D29" s="12" t="s">
        <v>353</v>
      </c>
      <c r="E29" t="s">
        <v>191</v>
      </c>
    </row>
    <row r="30" spans="1:5" x14ac:dyDescent="0.35">
      <c r="A30" t="s">
        <v>5</v>
      </c>
      <c r="B30" s="12" t="s">
        <v>461</v>
      </c>
      <c r="C30" t="s">
        <v>51</v>
      </c>
      <c r="D30" s="12" t="s">
        <v>354</v>
      </c>
      <c r="E30" t="s">
        <v>52</v>
      </c>
    </row>
    <row r="31" spans="1:5" x14ac:dyDescent="0.35">
      <c r="A31" t="s">
        <v>5</v>
      </c>
      <c r="B31" s="12" t="s">
        <v>461</v>
      </c>
      <c r="C31" t="s">
        <v>28</v>
      </c>
      <c r="D31" s="12" t="s">
        <v>355</v>
      </c>
      <c r="E31" t="s">
        <v>68</v>
      </c>
    </row>
    <row r="32" spans="1:5" x14ac:dyDescent="0.35">
      <c r="A32" t="s">
        <v>5</v>
      </c>
      <c r="B32" s="12" t="s">
        <v>461</v>
      </c>
      <c r="C32" t="s">
        <v>21</v>
      </c>
      <c r="D32" s="12" t="s">
        <v>356</v>
      </c>
      <c r="E32" s="16" t="s">
        <v>12</v>
      </c>
    </row>
    <row r="33" spans="1:5" x14ac:dyDescent="0.35">
      <c r="A33" t="s">
        <v>5</v>
      </c>
      <c r="B33" s="12" t="s">
        <v>461</v>
      </c>
      <c r="C33" t="s">
        <v>129</v>
      </c>
      <c r="D33" s="12" t="s">
        <v>357</v>
      </c>
      <c r="E33" t="s">
        <v>213</v>
      </c>
    </row>
    <row r="34" spans="1:5" x14ac:dyDescent="0.35">
      <c r="A34" t="s">
        <v>5</v>
      </c>
      <c r="B34" s="12" t="s">
        <v>461</v>
      </c>
      <c r="C34" s="2" t="s">
        <v>132</v>
      </c>
      <c r="D34" s="12" t="s">
        <v>358</v>
      </c>
      <c r="E34" t="s">
        <v>220</v>
      </c>
    </row>
    <row r="35" spans="1:5" x14ac:dyDescent="0.35">
      <c r="A35" t="s">
        <v>5</v>
      </c>
      <c r="B35" s="12" t="s">
        <v>461</v>
      </c>
      <c r="C35" t="s">
        <v>100</v>
      </c>
      <c r="D35" s="12" t="s">
        <v>349</v>
      </c>
      <c r="E35" t="s">
        <v>112</v>
      </c>
    </row>
    <row r="36" spans="1:5" x14ac:dyDescent="0.35">
      <c r="C36" s="11">
        <f>COUNTA(C27:C35)</f>
        <v>9</v>
      </c>
    </row>
    <row r="38" spans="1:5" x14ac:dyDescent="0.35">
      <c r="A38" t="s">
        <v>5</v>
      </c>
      <c r="B38" s="12" t="s">
        <v>462</v>
      </c>
      <c r="C38" t="s">
        <v>98</v>
      </c>
      <c r="D38" s="12" t="s">
        <v>359</v>
      </c>
      <c r="E38" t="s">
        <v>113</v>
      </c>
    </row>
    <row r="39" spans="1:5" x14ac:dyDescent="0.35">
      <c r="A39" t="s">
        <v>5</v>
      </c>
      <c r="B39" s="12" t="s">
        <v>462</v>
      </c>
      <c r="C39" t="s">
        <v>124</v>
      </c>
      <c r="D39" s="12" t="s">
        <v>360</v>
      </c>
      <c r="E39" t="s">
        <v>156</v>
      </c>
    </row>
    <row r="40" spans="1:5" x14ac:dyDescent="0.35">
      <c r="A40" t="s">
        <v>5</v>
      </c>
      <c r="B40" s="12" t="s">
        <v>462</v>
      </c>
      <c r="C40" t="s">
        <v>51</v>
      </c>
      <c r="D40" s="12" t="s">
        <v>361</v>
      </c>
      <c r="E40" t="s">
        <v>62</v>
      </c>
    </row>
    <row r="41" spans="1:5" x14ac:dyDescent="0.35">
      <c r="A41" t="s">
        <v>5</v>
      </c>
      <c r="B41" s="12" t="s">
        <v>462</v>
      </c>
      <c r="C41" t="s">
        <v>127</v>
      </c>
      <c r="D41" s="12" t="s">
        <v>362</v>
      </c>
      <c r="E41" t="s">
        <v>206</v>
      </c>
    </row>
    <row r="42" spans="1:5" x14ac:dyDescent="0.35">
      <c r="A42" t="s">
        <v>5</v>
      </c>
      <c r="B42" s="12" t="s">
        <v>462</v>
      </c>
      <c r="C42" t="s">
        <v>128</v>
      </c>
      <c r="D42" s="12" t="s">
        <v>363</v>
      </c>
      <c r="E42" t="s">
        <v>163</v>
      </c>
    </row>
    <row r="43" spans="1:5" x14ac:dyDescent="0.35">
      <c r="A43" t="s">
        <v>5</v>
      </c>
      <c r="B43" s="12" t="s">
        <v>462</v>
      </c>
      <c r="C43" t="s">
        <v>131</v>
      </c>
      <c r="D43" s="12" t="s">
        <v>364</v>
      </c>
      <c r="E43" t="s">
        <v>167</v>
      </c>
    </row>
    <row r="44" spans="1:5" x14ac:dyDescent="0.35">
      <c r="A44" t="s">
        <v>5</v>
      </c>
      <c r="B44" s="12" t="s">
        <v>462</v>
      </c>
      <c r="C44" t="s">
        <v>7</v>
      </c>
      <c r="D44" s="12" t="s">
        <v>365</v>
      </c>
      <c r="E44" t="s">
        <v>66</v>
      </c>
    </row>
    <row r="45" spans="1:5" x14ac:dyDescent="0.35">
      <c r="A45" t="s">
        <v>5</v>
      </c>
      <c r="B45" s="12" t="s">
        <v>462</v>
      </c>
      <c r="C45" t="s">
        <v>14</v>
      </c>
      <c r="D45" s="12" t="s">
        <v>366</v>
      </c>
      <c r="E45" t="s">
        <v>69</v>
      </c>
    </row>
    <row r="46" spans="1:5" x14ac:dyDescent="0.35">
      <c r="A46" t="s">
        <v>5</v>
      </c>
      <c r="B46" s="12" t="s">
        <v>462</v>
      </c>
      <c r="C46" t="s">
        <v>133</v>
      </c>
      <c r="D46" s="12" t="s">
        <v>367</v>
      </c>
      <c r="E46" t="s">
        <v>145</v>
      </c>
    </row>
    <row r="47" spans="1:5" x14ac:dyDescent="0.35">
      <c r="C47" s="11">
        <f>COUNTA(C38:C46)</f>
        <v>9</v>
      </c>
    </row>
    <row r="49" spans="3:3" x14ac:dyDescent="0.35">
      <c r="C49" s="11">
        <f>C10+C25+C36+C47</f>
        <v>39</v>
      </c>
    </row>
  </sheetData>
  <sortState xmlns:xlrd2="http://schemas.microsoft.com/office/spreadsheetml/2017/richdata2" ref="A2:E9">
    <sortCondition ref="C2:C9"/>
  </sortState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030F8E-FF79-49B7-B2FC-20195A9C7E1F}">
  <dimension ref="A1:E43"/>
  <sheetViews>
    <sheetView zoomScale="80" zoomScaleNormal="80" workbookViewId="0">
      <pane ySplit="1" topLeftCell="A2" activePane="bottomLeft" state="frozen"/>
      <selection pane="bottomLeft" activeCell="A2" sqref="A2"/>
    </sheetView>
  </sheetViews>
  <sheetFormatPr defaultRowHeight="14.5" x14ac:dyDescent="0.35"/>
  <cols>
    <col min="1" max="1" width="27.453125" customWidth="1"/>
    <col min="2" max="2" width="24.08984375" bestFit="1" customWidth="1"/>
    <col min="3" max="3" width="37.08984375" bestFit="1" customWidth="1"/>
    <col min="4" max="4" width="34.08984375" bestFit="1" customWidth="1"/>
    <col min="5" max="5" width="22.08984375" bestFit="1" customWidth="1"/>
  </cols>
  <sheetData>
    <row r="1" spans="1:5" s="11" customFormat="1" x14ac:dyDescent="0.35">
      <c r="A1" s="11" t="s">
        <v>0</v>
      </c>
      <c r="B1" s="11" t="s">
        <v>443</v>
      </c>
      <c r="C1" s="11" t="s">
        <v>444</v>
      </c>
      <c r="D1" s="11" t="s">
        <v>445</v>
      </c>
      <c r="E1" s="11" t="s">
        <v>4</v>
      </c>
    </row>
    <row r="2" spans="1:5" x14ac:dyDescent="0.35">
      <c r="A2" t="s">
        <v>5</v>
      </c>
      <c r="B2" s="12" t="s">
        <v>466</v>
      </c>
      <c r="C2" t="s">
        <v>127</v>
      </c>
      <c r="D2" s="12" t="s">
        <v>368</v>
      </c>
      <c r="E2" t="s">
        <v>207</v>
      </c>
    </row>
    <row r="3" spans="1:5" x14ac:dyDescent="0.35">
      <c r="A3" t="s">
        <v>5</v>
      </c>
      <c r="B3" s="12" t="s">
        <v>466</v>
      </c>
      <c r="C3" t="s">
        <v>21</v>
      </c>
      <c r="D3" s="12" t="s">
        <v>369</v>
      </c>
      <c r="E3" t="s">
        <v>37</v>
      </c>
    </row>
    <row r="4" spans="1:5" x14ac:dyDescent="0.35">
      <c r="A4" t="s">
        <v>5</v>
      </c>
      <c r="B4" s="12" t="s">
        <v>466</v>
      </c>
      <c r="C4" t="s">
        <v>130</v>
      </c>
      <c r="D4" s="12" t="s">
        <v>370</v>
      </c>
      <c r="E4" t="s">
        <v>173</v>
      </c>
    </row>
    <row r="5" spans="1:5" x14ac:dyDescent="0.35">
      <c r="A5" t="s">
        <v>5</v>
      </c>
      <c r="B5" s="12" t="s">
        <v>466</v>
      </c>
      <c r="C5" s="2" t="s">
        <v>132</v>
      </c>
      <c r="D5" s="12" t="s">
        <v>371</v>
      </c>
      <c r="E5" t="s">
        <v>219</v>
      </c>
    </row>
    <row r="6" spans="1:5" x14ac:dyDescent="0.35">
      <c r="A6" t="s">
        <v>5</v>
      </c>
      <c r="B6" s="12" t="s">
        <v>466</v>
      </c>
      <c r="C6" t="s">
        <v>7</v>
      </c>
      <c r="D6" s="12" t="s">
        <v>372</v>
      </c>
      <c r="E6" t="s">
        <v>70</v>
      </c>
    </row>
    <row r="7" spans="1:5" x14ac:dyDescent="0.35">
      <c r="A7" t="s">
        <v>5</v>
      </c>
      <c r="B7" s="12" t="s">
        <v>466</v>
      </c>
      <c r="C7" t="s">
        <v>19</v>
      </c>
      <c r="D7" s="12" t="s">
        <v>373</v>
      </c>
      <c r="E7" t="s">
        <v>71</v>
      </c>
    </row>
    <row r="8" spans="1:5" x14ac:dyDescent="0.35">
      <c r="A8" t="s">
        <v>5</v>
      </c>
      <c r="B8" s="12" t="s">
        <v>466</v>
      </c>
      <c r="C8" t="s">
        <v>100</v>
      </c>
      <c r="D8" s="12" t="s">
        <v>374</v>
      </c>
      <c r="E8" t="s">
        <v>108</v>
      </c>
    </row>
    <row r="9" spans="1:5" x14ac:dyDescent="0.35">
      <c r="A9" t="s">
        <v>5</v>
      </c>
      <c r="B9" s="12" t="s">
        <v>466</v>
      </c>
      <c r="C9" t="s">
        <v>100</v>
      </c>
      <c r="D9" s="12" t="s">
        <v>375</v>
      </c>
      <c r="E9" t="s">
        <v>114</v>
      </c>
    </row>
    <row r="10" spans="1:5" x14ac:dyDescent="0.35">
      <c r="A10" t="s">
        <v>5</v>
      </c>
      <c r="B10" s="12" t="s">
        <v>466</v>
      </c>
      <c r="C10" t="s">
        <v>133</v>
      </c>
      <c r="D10" s="12" t="s">
        <v>376</v>
      </c>
      <c r="E10" t="s">
        <v>146</v>
      </c>
    </row>
    <row r="11" spans="1:5" x14ac:dyDescent="0.35">
      <c r="C11" s="11">
        <f>COUNTA(C2:C10)</f>
        <v>9</v>
      </c>
    </row>
    <row r="14" spans="1:5" x14ac:dyDescent="0.35">
      <c r="A14" t="s">
        <v>5</v>
      </c>
      <c r="B14" s="12" t="s">
        <v>467</v>
      </c>
      <c r="C14" t="s">
        <v>98</v>
      </c>
      <c r="D14" s="12" t="s">
        <v>377</v>
      </c>
      <c r="E14" t="s">
        <v>115</v>
      </c>
    </row>
    <row r="15" spans="1:5" x14ac:dyDescent="0.35">
      <c r="A15" t="s">
        <v>5</v>
      </c>
      <c r="B15" s="12" t="s">
        <v>467</v>
      </c>
      <c r="C15" t="s">
        <v>125</v>
      </c>
      <c r="D15" s="12" t="s">
        <v>378</v>
      </c>
      <c r="E15" t="s">
        <v>187</v>
      </c>
    </row>
    <row r="16" spans="1:5" x14ac:dyDescent="0.35">
      <c r="A16" t="s">
        <v>5</v>
      </c>
      <c r="B16" s="12" t="s">
        <v>467</v>
      </c>
      <c r="C16" t="s">
        <v>48</v>
      </c>
      <c r="D16" s="12" t="s">
        <v>379</v>
      </c>
      <c r="E16" t="s">
        <v>73</v>
      </c>
    </row>
    <row r="17" spans="1:5" x14ac:dyDescent="0.35">
      <c r="A17" t="s">
        <v>5</v>
      </c>
      <c r="B17" s="12" t="s">
        <v>467</v>
      </c>
      <c r="C17" t="s">
        <v>10</v>
      </c>
      <c r="D17" s="12" t="s">
        <v>380</v>
      </c>
      <c r="E17" t="s">
        <v>72</v>
      </c>
    </row>
    <row r="18" spans="1:5" x14ac:dyDescent="0.35">
      <c r="A18" t="s">
        <v>5</v>
      </c>
      <c r="B18" s="12" t="s">
        <v>467</v>
      </c>
      <c r="C18" t="s">
        <v>126</v>
      </c>
      <c r="D18" s="12" t="s">
        <v>381</v>
      </c>
      <c r="E18" t="s">
        <v>139</v>
      </c>
    </row>
    <row r="19" spans="1:5" x14ac:dyDescent="0.35">
      <c r="A19" t="s">
        <v>5</v>
      </c>
      <c r="B19" s="12" t="s">
        <v>467</v>
      </c>
      <c r="C19" t="s">
        <v>51</v>
      </c>
      <c r="D19" s="12" t="s">
        <v>382</v>
      </c>
      <c r="E19" t="s">
        <v>75</v>
      </c>
    </row>
    <row r="20" spans="1:5" x14ac:dyDescent="0.35">
      <c r="A20" t="s">
        <v>5</v>
      </c>
      <c r="B20" s="12" t="s">
        <v>467</v>
      </c>
      <c r="C20" t="s">
        <v>127</v>
      </c>
      <c r="D20" s="12" t="s">
        <v>383</v>
      </c>
      <c r="E20" t="s">
        <v>208</v>
      </c>
    </row>
    <row r="21" spans="1:5" x14ac:dyDescent="0.35">
      <c r="A21" t="s">
        <v>5</v>
      </c>
      <c r="B21" s="12" t="s">
        <v>467</v>
      </c>
      <c r="C21" t="s">
        <v>128</v>
      </c>
      <c r="D21" s="12" t="s">
        <v>384</v>
      </c>
      <c r="E21" t="s">
        <v>175</v>
      </c>
    </row>
    <row r="22" spans="1:5" x14ac:dyDescent="0.35">
      <c r="A22" t="s">
        <v>5</v>
      </c>
      <c r="B22" s="12" t="s">
        <v>467</v>
      </c>
      <c r="C22" t="s">
        <v>130</v>
      </c>
      <c r="D22" s="12" t="s">
        <v>385</v>
      </c>
      <c r="E22" t="s">
        <v>174</v>
      </c>
    </row>
    <row r="23" spans="1:5" x14ac:dyDescent="0.35">
      <c r="A23" t="s">
        <v>5</v>
      </c>
      <c r="B23" s="12" t="s">
        <v>467</v>
      </c>
      <c r="C23" t="s">
        <v>14</v>
      </c>
      <c r="D23" s="12" t="s">
        <v>386</v>
      </c>
      <c r="E23" t="s">
        <v>74</v>
      </c>
    </row>
    <row r="24" spans="1:5" x14ac:dyDescent="0.35">
      <c r="A24" t="s">
        <v>5</v>
      </c>
      <c r="B24" s="12" t="s">
        <v>467</v>
      </c>
      <c r="C24" t="s">
        <v>14</v>
      </c>
      <c r="D24" s="12" t="s">
        <v>387</v>
      </c>
      <c r="E24" t="s">
        <v>77</v>
      </c>
    </row>
    <row r="25" spans="1:5" x14ac:dyDescent="0.35">
      <c r="A25" t="s">
        <v>5</v>
      </c>
      <c r="B25" s="12" t="s">
        <v>467</v>
      </c>
      <c r="C25" t="s">
        <v>133</v>
      </c>
      <c r="D25" s="12" t="s">
        <v>388</v>
      </c>
      <c r="E25" t="s">
        <v>147</v>
      </c>
    </row>
    <row r="26" spans="1:5" x14ac:dyDescent="0.35">
      <c r="C26" s="11">
        <f>COUNTA(C14:C25)</f>
        <v>12</v>
      </c>
    </row>
    <row r="29" spans="1:5" x14ac:dyDescent="0.35">
      <c r="A29" t="s">
        <v>5</v>
      </c>
      <c r="B29" s="12" t="s">
        <v>468</v>
      </c>
      <c r="C29" s="2" t="s">
        <v>121</v>
      </c>
      <c r="D29" s="12" t="s">
        <v>389</v>
      </c>
      <c r="E29" t="s">
        <v>227</v>
      </c>
    </row>
    <row r="30" spans="1:5" x14ac:dyDescent="0.35">
      <c r="A30" t="s">
        <v>5</v>
      </c>
      <c r="B30" s="12" t="s">
        <v>468</v>
      </c>
      <c r="C30" t="s">
        <v>16</v>
      </c>
      <c r="D30" s="12" t="s">
        <v>390</v>
      </c>
      <c r="E30" t="s">
        <v>78</v>
      </c>
    </row>
    <row r="31" spans="1:5" x14ac:dyDescent="0.35">
      <c r="A31" t="s">
        <v>5</v>
      </c>
      <c r="B31" s="12" t="s">
        <v>468</v>
      </c>
      <c r="C31" t="s">
        <v>125</v>
      </c>
      <c r="D31" s="12" t="s">
        <v>391</v>
      </c>
      <c r="E31" t="s">
        <v>192</v>
      </c>
    </row>
    <row r="32" spans="1:5" x14ac:dyDescent="0.35">
      <c r="A32" t="s">
        <v>5</v>
      </c>
      <c r="B32" s="12" t="s">
        <v>468</v>
      </c>
      <c r="C32" t="s">
        <v>10</v>
      </c>
      <c r="D32" s="12" t="s">
        <v>392</v>
      </c>
      <c r="E32" t="s">
        <v>72</v>
      </c>
    </row>
    <row r="33" spans="1:5" x14ac:dyDescent="0.35">
      <c r="A33" t="s">
        <v>5</v>
      </c>
      <c r="B33" s="12" t="s">
        <v>468</v>
      </c>
      <c r="C33" t="s">
        <v>128</v>
      </c>
      <c r="D33" s="12" t="s">
        <v>393</v>
      </c>
      <c r="E33" t="s">
        <v>177</v>
      </c>
    </row>
    <row r="34" spans="1:5" x14ac:dyDescent="0.35">
      <c r="A34" t="s">
        <v>5</v>
      </c>
      <c r="B34" s="12" t="s">
        <v>468</v>
      </c>
      <c r="C34" t="s">
        <v>28</v>
      </c>
      <c r="D34" s="12" t="s">
        <v>394</v>
      </c>
      <c r="E34" t="s">
        <v>76</v>
      </c>
    </row>
    <row r="35" spans="1:5" x14ac:dyDescent="0.35">
      <c r="A35" t="s">
        <v>5</v>
      </c>
      <c r="B35" s="12" t="s">
        <v>468</v>
      </c>
      <c r="C35" t="s">
        <v>21</v>
      </c>
      <c r="D35" s="12" t="s">
        <v>395</v>
      </c>
      <c r="E35" s="16" t="s">
        <v>12</v>
      </c>
    </row>
    <row r="36" spans="1:5" x14ac:dyDescent="0.35">
      <c r="A36" t="s">
        <v>5</v>
      </c>
      <c r="B36" s="12" t="s">
        <v>468</v>
      </c>
      <c r="C36" t="s">
        <v>130</v>
      </c>
      <c r="D36" s="12" t="s">
        <v>396</v>
      </c>
      <c r="E36" t="s">
        <v>176</v>
      </c>
    </row>
    <row r="37" spans="1:5" x14ac:dyDescent="0.35">
      <c r="A37" t="s">
        <v>5</v>
      </c>
      <c r="B37" s="12" t="s">
        <v>468</v>
      </c>
      <c r="C37" s="2" t="s">
        <v>132</v>
      </c>
      <c r="D37" s="12" t="s">
        <v>397</v>
      </c>
      <c r="E37" t="s">
        <v>218</v>
      </c>
    </row>
    <row r="38" spans="1:5" x14ac:dyDescent="0.35">
      <c r="A38" t="s">
        <v>5</v>
      </c>
      <c r="B38" s="12" t="s">
        <v>468</v>
      </c>
      <c r="C38" t="s">
        <v>19</v>
      </c>
      <c r="D38" s="12" t="s">
        <v>398</v>
      </c>
      <c r="E38" t="s">
        <v>79</v>
      </c>
    </row>
    <row r="39" spans="1:5" x14ac:dyDescent="0.35">
      <c r="A39" t="s">
        <v>5</v>
      </c>
      <c r="B39" s="12" t="s">
        <v>468</v>
      </c>
      <c r="C39" t="s">
        <v>100</v>
      </c>
      <c r="D39" s="12" t="s">
        <v>399</v>
      </c>
      <c r="E39" t="s">
        <v>116</v>
      </c>
    </row>
    <row r="40" spans="1:5" x14ac:dyDescent="0.35">
      <c r="A40" t="s">
        <v>5</v>
      </c>
      <c r="B40" s="12" t="s">
        <v>468</v>
      </c>
      <c r="C40" t="s">
        <v>133</v>
      </c>
      <c r="D40" s="12" t="s">
        <v>400</v>
      </c>
      <c r="E40" t="s">
        <v>148</v>
      </c>
    </row>
    <row r="41" spans="1:5" x14ac:dyDescent="0.35">
      <c r="C41" s="11">
        <f>COUNTA(C29:C40)</f>
        <v>12</v>
      </c>
    </row>
    <row r="43" spans="1:5" x14ac:dyDescent="0.35">
      <c r="C43" s="11">
        <f>C11+C26+C41</f>
        <v>33</v>
      </c>
    </row>
  </sheetData>
  <sortState xmlns:xlrd2="http://schemas.microsoft.com/office/spreadsheetml/2017/richdata2" ref="A29:E40">
    <sortCondition ref="C29:C40"/>
  </sortState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D9D6B4-3F75-4088-B366-2614F202C95B}">
  <dimension ref="A1:E49"/>
  <sheetViews>
    <sheetView zoomScale="80" zoomScaleNormal="80" workbookViewId="0">
      <pane ySplit="1" topLeftCell="A2" activePane="bottomLeft" state="frozen"/>
      <selection pane="bottomLeft" activeCell="A2" sqref="A2"/>
    </sheetView>
  </sheetViews>
  <sheetFormatPr defaultRowHeight="14.5" x14ac:dyDescent="0.35"/>
  <cols>
    <col min="1" max="1" width="28.08984375" customWidth="1"/>
    <col min="2" max="2" width="24.08984375" bestFit="1" customWidth="1"/>
    <col min="3" max="3" width="37.08984375" bestFit="1" customWidth="1"/>
    <col min="4" max="4" width="36" bestFit="1" customWidth="1"/>
    <col min="5" max="5" width="22.6328125" bestFit="1" customWidth="1"/>
  </cols>
  <sheetData>
    <row r="1" spans="1:5" x14ac:dyDescent="0.35">
      <c r="A1" s="11" t="s">
        <v>0</v>
      </c>
      <c r="B1" s="11" t="s">
        <v>1</v>
      </c>
      <c r="C1" s="11" t="s">
        <v>2</v>
      </c>
      <c r="D1" s="11" t="s">
        <v>3</v>
      </c>
      <c r="E1" s="11" t="s">
        <v>4</v>
      </c>
    </row>
    <row r="2" spans="1:5" x14ac:dyDescent="0.35">
      <c r="A2" t="s">
        <v>5</v>
      </c>
      <c r="B2" s="12" t="s">
        <v>469</v>
      </c>
      <c r="C2" t="s">
        <v>127</v>
      </c>
      <c r="D2" s="12" t="s">
        <v>413</v>
      </c>
      <c r="E2" t="s">
        <v>209</v>
      </c>
    </row>
    <row r="3" spans="1:5" x14ac:dyDescent="0.35">
      <c r="A3" t="s">
        <v>5</v>
      </c>
      <c r="B3" s="12" t="s">
        <v>469</v>
      </c>
      <c r="C3" t="s">
        <v>21</v>
      </c>
      <c r="D3" s="12" t="s">
        <v>441</v>
      </c>
      <c r="E3" t="s">
        <v>55</v>
      </c>
    </row>
    <row r="4" spans="1:5" x14ac:dyDescent="0.35">
      <c r="A4" t="s">
        <v>5</v>
      </c>
      <c r="B4" s="12" t="s">
        <v>469</v>
      </c>
      <c r="C4" t="s">
        <v>130</v>
      </c>
      <c r="D4" s="12" t="s">
        <v>401</v>
      </c>
      <c r="E4" t="s">
        <v>168</v>
      </c>
    </row>
    <row r="5" spans="1:5" x14ac:dyDescent="0.35">
      <c r="A5" t="s">
        <v>5</v>
      </c>
      <c r="B5" s="12" t="s">
        <v>469</v>
      </c>
      <c r="C5" t="s">
        <v>7</v>
      </c>
      <c r="D5" s="12" t="s">
        <v>402</v>
      </c>
      <c r="E5" t="s">
        <v>80</v>
      </c>
    </row>
    <row r="6" spans="1:5" x14ac:dyDescent="0.35">
      <c r="A6" t="s">
        <v>5</v>
      </c>
      <c r="B6" s="12" t="s">
        <v>469</v>
      </c>
      <c r="C6" t="s">
        <v>14</v>
      </c>
      <c r="D6" s="12" t="s">
        <v>403</v>
      </c>
      <c r="E6" t="s">
        <v>81</v>
      </c>
    </row>
    <row r="7" spans="1:5" x14ac:dyDescent="0.35">
      <c r="A7" t="s">
        <v>5</v>
      </c>
      <c r="B7" s="12" t="s">
        <v>469</v>
      </c>
      <c r="C7" t="s">
        <v>19</v>
      </c>
      <c r="D7" s="12" t="s">
        <v>404</v>
      </c>
      <c r="E7" t="s">
        <v>82</v>
      </c>
    </row>
    <row r="8" spans="1:5" x14ac:dyDescent="0.35">
      <c r="A8" t="s">
        <v>5</v>
      </c>
      <c r="B8" s="12" t="s">
        <v>469</v>
      </c>
      <c r="C8" t="s">
        <v>100</v>
      </c>
      <c r="D8" s="12" t="s">
        <v>405</v>
      </c>
      <c r="E8" t="s">
        <v>117</v>
      </c>
    </row>
    <row r="9" spans="1:5" x14ac:dyDescent="0.35">
      <c r="A9" t="s">
        <v>5</v>
      </c>
      <c r="B9" s="12" t="s">
        <v>469</v>
      </c>
      <c r="C9" t="s">
        <v>100</v>
      </c>
      <c r="D9" s="12" t="s">
        <v>406</v>
      </c>
      <c r="E9" t="s">
        <v>118</v>
      </c>
    </row>
    <row r="10" spans="1:5" x14ac:dyDescent="0.35">
      <c r="A10" t="s">
        <v>5</v>
      </c>
      <c r="B10" s="12" t="s">
        <v>469</v>
      </c>
      <c r="C10" t="s">
        <v>133</v>
      </c>
      <c r="D10" s="12" t="s">
        <v>407</v>
      </c>
      <c r="E10" t="s">
        <v>149</v>
      </c>
    </row>
    <row r="11" spans="1:5" x14ac:dyDescent="0.35">
      <c r="C11" s="11">
        <f>COUNTA(C2:C10)</f>
        <v>9</v>
      </c>
    </row>
    <row r="13" spans="1:5" x14ac:dyDescent="0.35">
      <c r="A13" t="s">
        <v>5</v>
      </c>
      <c r="B13" s="12" t="s">
        <v>470</v>
      </c>
      <c r="C13" t="s">
        <v>16</v>
      </c>
      <c r="D13" s="12" t="s">
        <v>408</v>
      </c>
      <c r="E13" t="s">
        <v>88</v>
      </c>
    </row>
    <row r="14" spans="1:5" x14ac:dyDescent="0.35">
      <c r="A14" t="s">
        <v>5</v>
      </c>
      <c r="B14" s="12" t="s">
        <v>470</v>
      </c>
      <c r="C14" t="s">
        <v>125</v>
      </c>
      <c r="D14" s="12" t="s">
        <v>409</v>
      </c>
      <c r="E14" t="s">
        <v>193</v>
      </c>
    </row>
    <row r="15" spans="1:5" x14ac:dyDescent="0.35">
      <c r="A15" t="s">
        <v>5</v>
      </c>
      <c r="B15" s="12" t="s">
        <v>470</v>
      </c>
      <c r="C15" t="s">
        <v>48</v>
      </c>
      <c r="D15" s="12" t="s">
        <v>410</v>
      </c>
      <c r="E15" t="s">
        <v>86</v>
      </c>
    </row>
    <row r="16" spans="1:5" x14ac:dyDescent="0.35">
      <c r="A16" t="s">
        <v>5</v>
      </c>
      <c r="B16" s="12" t="s">
        <v>470</v>
      </c>
      <c r="C16" t="s">
        <v>10</v>
      </c>
      <c r="D16" s="12" t="s">
        <v>411</v>
      </c>
      <c r="E16" t="s">
        <v>84</v>
      </c>
    </row>
    <row r="17" spans="1:5" x14ac:dyDescent="0.35">
      <c r="A17" t="s">
        <v>5</v>
      </c>
      <c r="B17" s="12" t="s">
        <v>470</v>
      </c>
      <c r="C17" t="s">
        <v>126</v>
      </c>
      <c r="D17" s="12" t="s">
        <v>412</v>
      </c>
      <c r="E17" t="s">
        <v>139</v>
      </c>
    </row>
    <row r="18" spans="1:5" x14ac:dyDescent="0.35">
      <c r="A18" t="s">
        <v>5</v>
      </c>
      <c r="B18" s="12" t="s">
        <v>470</v>
      </c>
      <c r="C18" t="s">
        <v>128</v>
      </c>
      <c r="D18" s="12" t="s">
        <v>414</v>
      </c>
      <c r="E18" t="s">
        <v>179</v>
      </c>
    </row>
    <row r="19" spans="1:5" x14ac:dyDescent="0.35">
      <c r="A19" t="s">
        <v>5</v>
      </c>
      <c r="B19" s="12" t="s">
        <v>470</v>
      </c>
      <c r="C19" t="s">
        <v>28</v>
      </c>
      <c r="D19" s="12" t="s">
        <v>415</v>
      </c>
      <c r="E19" t="s">
        <v>85</v>
      </c>
    </row>
    <row r="20" spans="1:5" x14ac:dyDescent="0.35">
      <c r="A20" t="s">
        <v>5</v>
      </c>
      <c r="B20" s="12" t="s">
        <v>470</v>
      </c>
      <c r="C20" t="s">
        <v>130</v>
      </c>
      <c r="D20" s="12" t="s">
        <v>416</v>
      </c>
      <c r="E20" t="s">
        <v>178</v>
      </c>
    </row>
    <row r="21" spans="1:5" x14ac:dyDescent="0.35">
      <c r="A21" t="s">
        <v>5</v>
      </c>
      <c r="B21" s="12" t="s">
        <v>470</v>
      </c>
      <c r="C21" t="s">
        <v>131</v>
      </c>
      <c r="D21" s="12" t="s">
        <v>417</v>
      </c>
      <c r="E21" t="s">
        <v>181</v>
      </c>
    </row>
    <row r="22" spans="1:5" x14ac:dyDescent="0.35">
      <c r="A22" t="s">
        <v>5</v>
      </c>
      <c r="B22" s="12" t="s">
        <v>470</v>
      </c>
      <c r="C22" s="2" t="s">
        <v>132</v>
      </c>
      <c r="D22" s="12" t="s">
        <v>418</v>
      </c>
      <c r="E22" t="s">
        <v>217</v>
      </c>
    </row>
    <row r="23" spans="1:5" x14ac:dyDescent="0.35">
      <c r="A23" t="s">
        <v>5</v>
      </c>
      <c r="B23" s="12" t="s">
        <v>470</v>
      </c>
      <c r="C23" t="s">
        <v>14</v>
      </c>
      <c r="D23" s="12" t="s">
        <v>419</v>
      </c>
      <c r="E23" t="s">
        <v>87</v>
      </c>
    </row>
    <row r="24" spans="1:5" x14ac:dyDescent="0.35">
      <c r="A24" t="s">
        <v>5</v>
      </c>
      <c r="B24" s="12" t="s">
        <v>470</v>
      </c>
      <c r="C24" t="s">
        <v>133</v>
      </c>
      <c r="D24" s="12" t="s">
        <v>420</v>
      </c>
      <c r="E24" t="s">
        <v>150</v>
      </c>
    </row>
    <row r="25" spans="1:5" x14ac:dyDescent="0.35">
      <c r="C25" s="1">
        <f>COUNTA(C13:C24)</f>
        <v>12</v>
      </c>
    </row>
    <row r="26" spans="1:5" x14ac:dyDescent="0.35">
      <c r="C26" s="2"/>
    </row>
    <row r="27" spans="1:5" x14ac:dyDescent="0.35">
      <c r="A27" t="s">
        <v>5</v>
      </c>
      <c r="B27" s="12" t="s">
        <v>471</v>
      </c>
      <c r="C27" t="s">
        <v>16</v>
      </c>
      <c r="D27" s="12" t="s">
        <v>421</v>
      </c>
      <c r="E27" t="s">
        <v>95</v>
      </c>
    </row>
    <row r="28" spans="1:5" x14ac:dyDescent="0.35">
      <c r="A28" t="s">
        <v>5</v>
      </c>
      <c r="B28" s="12" t="s">
        <v>471</v>
      </c>
      <c r="C28" t="s">
        <v>123</v>
      </c>
      <c r="D28" s="12" t="s">
        <v>422</v>
      </c>
      <c r="E28" t="s">
        <v>197</v>
      </c>
    </row>
    <row r="29" spans="1:5" x14ac:dyDescent="0.35">
      <c r="A29" t="s">
        <v>5</v>
      </c>
      <c r="B29" s="12" t="s">
        <v>471</v>
      </c>
      <c r="C29" t="s">
        <v>125</v>
      </c>
      <c r="D29" s="12" t="s">
        <v>423</v>
      </c>
      <c r="E29" t="s">
        <v>194</v>
      </c>
    </row>
    <row r="30" spans="1:5" x14ac:dyDescent="0.35">
      <c r="A30" t="s">
        <v>5</v>
      </c>
      <c r="B30" s="12" t="s">
        <v>471</v>
      </c>
      <c r="C30" t="s">
        <v>51</v>
      </c>
      <c r="D30" s="12" t="s">
        <v>424</v>
      </c>
      <c r="E30" t="s">
        <v>94</v>
      </c>
    </row>
    <row r="31" spans="1:5" x14ac:dyDescent="0.35">
      <c r="A31" t="s">
        <v>5</v>
      </c>
      <c r="B31" s="12" t="s">
        <v>471</v>
      </c>
      <c r="C31" t="s">
        <v>21</v>
      </c>
      <c r="D31" s="12" t="s">
        <v>425</v>
      </c>
      <c r="E31" t="s">
        <v>97</v>
      </c>
    </row>
    <row r="32" spans="1:5" x14ac:dyDescent="0.35">
      <c r="A32" t="s">
        <v>5</v>
      </c>
      <c r="B32" s="12" t="s">
        <v>471</v>
      </c>
      <c r="C32" s="2" t="s">
        <v>132</v>
      </c>
      <c r="D32" s="12" t="s">
        <v>426</v>
      </c>
      <c r="E32" t="s">
        <v>218</v>
      </c>
    </row>
    <row r="33" spans="1:5" x14ac:dyDescent="0.35">
      <c r="A33" t="s">
        <v>5</v>
      </c>
      <c r="B33" s="12" t="s">
        <v>471</v>
      </c>
      <c r="C33" t="s">
        <v>7</v>
      </c>
      <c r="D33" s="12" t="s">
        <v>427</v>
      </c>
      <c r="E33" t="s">
        <v>83</v>
      </c>
    </row>
    <row r="34" spans="1:5" x14ac:dyDescent="0.35">
      <c r="A34" t="s">
        <v>5</v>
      </c>
      <c r="B34" s="12" t="s">
        <v>471</v>
      </c>
      <c r="C34" t="s">
        <v>19</v>
      </c>
      <c r="D34" s="12" t="s">
        <v>428</v>
      </c>
      <c r="E34" t="s">
        <v>96</v>
      </c>
    </row>
    <row r="35" spans="1:5" x14ac:dyDescent="0.35">
      <c r="A35" t="s">
        <v>5</v>
      </c>
      <c r="B35" s="12" t="s">
        <v>471</v>
      </c>
      <c r="C35" t="s">
        <v>100</v>
      </c>
      <c r="D35" s="12" t="s">
        <v>429</v>
      </c>
      <c r="E35" t="s">
        <v>112</v>
      </c>
    </row>
    <row r="36" spans="1:5" x14ac:dyDescent="0.35">
      <c r="C36" s="11">
        <f>COUNTA(C27:C35)</f>
        <v>9</v>
      </c>
    </row>
    <row r="38" spans="1:5" x14ac:dyDescent="0.35">
      <c r="A38" t="s">
        <v>5</v>
      </c>
      <c r="B38" s="12" t="s">
        <v>472</v>
      </c>
      <c r="C38" t="s">
        <v>98</v>
      </c>
      <c r="D38" s="12" t="s">
        <v>430</v>
      </c>
      <c r="E38" t="s">
        <v>119</v>
      </c>
    </row>
    <row r="39" spans="1:5" x14ac:dyDescent="0.35">
      <c r="A39" t="s">
        <v>5</v>
      </c>
      <c r="B39" s="12" t="s">
        <v>472</v>
      </c>
      <c r="C39" t="s">
        <v>228</v>
      </c>
      <c r="D39" s="12" t="s">
        <v>431</v>
      </c>
      <c r="E39" t="s">
        <v>92</v>
      </c>
    </row>
    <row r="40" spans="1:5" x14ac:dyDescent="0.35">
      <c r="A40" t="s">
        <v>5</v>
      </c>
      <c r="B40" s="12" t="s">
        <v>472</v>
      </c>
      <c r="C40" t="s">
        <v>10</v>
      </c>
      <c r="D40" s="12" t="s">
        <v>432</v>
      </c>
      <c r="E40" t="s">
        <v>41</v>
      </c>
    </row>
    <row r="41" spans="1:5" x14ac:dyDescent="0.35">
      <c r="A41" t="s">
        <v>5</v>
      </c>
      <c r="B41" s="12" t="s">
        <v>472</v>
      </c>
      <c r="C41" t="s">
        <v>127</v>
      </c>
      <c r="D41" s="12" t="s">
        <v>433</v>
      </c>
      <c r="E41" t="s">
        <v>210</v>
      </c>
    </row>
    <row r="42" spans="1:5" x14ac:dyDescent="0.35">
      <c r="A42" t="s">
        <v>5</v>
      </c>
      <c r="B42" s="12" t="s">
        <v>472</v>
      </c>
      <c r="C42" t="s">
        <v>129</v>
      </c>
      <c r="D42" s="12" t="s">
        <v>434</v>
      </c>
      <c r="E42" t="s">
        <v>214</v>
      </c>
    </row>
    <row r="43" spans="1:5" x14ac:dyDescent="0.35">
      <c r="A43" t="s">
        <v>5</v>
      </c>
      <c r="B43" s="12" t="s">
        <v>472</v>
      </c>
      <c r="C43" t="s">
        <v>7</v>
      </c>
      <c r="D43" s="12" t="s">
        <v>435</v>
      </c>
      <c r="E43" t="s">
        <v>89</v>
      </c>
    </row>
    <row r="44" spans="1:5" x14ac:dyDescent="0.35">
      <c r="A44" t="s">
        <v>5</v>
      </c>
      <c r="B44" s="12" t="s">
        <v>472</v>
      </c>
      <c r="C44" t="s">
        <v>14</v>
      </c>
      <c r="D44" s="12" t="s">
        <v>436</v>
      </c>
      <c r="E44" t="s">
        <v>93</v>
      </c>
    </row>
    <row r="45" spans="1:5" x14ac:dyDescent="0.35">
      <c r="A45" t="s">
        <v>5</v>
      </c>
      <c r="B45" s="12" t="s">
        <v>472</v>
      </c>
      <c r="C45" t="s">
        <v>133</v>
      </c>
      <c r="D45" s="12" t="s">
        <v>437</v>
      </c>
      <c r="E45" t="s">
        <v>151</v>
      </c>
    </row>
    <row r="46" spans="1:5" x14ac:dyDescent="0.35">
      <c r="A46" t="s">
        <v>5</v>
      </c>
      <c r="B46" s="12" t="s">
        <v>472</v>
      </c>
      <c r="C46" t="s">
        <v>90</v>
      </c>
      <c r="D46" s="12" t="s">
        <v>438</v>
      </c>
      <c r="E46" t="s">
        <v>91</v>
      </c>
    </row>
    <row r="47" spans="1:5" x14ac:dyDescent="0.35">
      <c r="C47" s="11">
        <f>COUNTA(C38:C46)</f>
        <v>9</v>
      </c>
    </row>
    <row r="49" spans="3:3" x14ac:dyDescent="0.35">
      <c r="C49" s="11">
        <f>C11+C25+C36+C47</f>
        <v>39</v>
      </c>
    </row>
  </sheetData>
  <sortState xmlns:xlrd2="http://schemas.microsoft.com/office/spreadsheetml/2017/richdata2" ref="A15:E48">
    <sortCondition ref="B15:B48"/>
  </sortState>
  <pageMargins left="0.7" right="0.7" top="0.75" bottom="0.75" header="0.3" footer="0.3"/>
</worksheet>
</file>

<file path=docMetadata/LabelInfo.xml><?xml version="1.0" encoding="utf-8"?>
<clbl:labelList xmlns:clbl="http://schemas.microsoft.com/office/2020/mipLabelMetadata">
  <clbl:label id="{1521f999-f722-4a4f-9747-166f93e9b0d1}" enabled="0" method="" siteId="{1521f999-f722-4a4f-9747-166f93e9b0d1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2026 Summary</vt:lpstr>
      <vt:lpstr>3rd</vt:lpstr>
      <vt:lpstr>4th</vt:lpstr>
      <vt:lpstr>5th</vt:lpstr>
      <vt:lpstr>6th</vt:lpstr>
      <vt:lpstr>7th</vt:lpstr>
      <vt:lpstr>8th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Angie Gallagher</dc:creator>
  <cp:lastModifiedBy>Angie Gallagher</cp:lastModifiedBy>
  <dcterms:created xsi:type="dcterms:W3CDTF">2026-07-06T16:12:15Z</dcterms:created>
  <dcterms:modified xsi:type="dcterms:W3CDTF">2026-07-28T13:51:16Z</dcterms:modified>
</cp:coreProperties>
</file>